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090" yWindow="900" windowWidth="11670" windowHeight="10560" tabRatio="851" firstSheet="35" activeTab="36"/>
  </bookViews>
  <sheets>
    <sheet name="Summary" sheetId="105" r:id="rId1"/>
    <sheet name="1.Population" sheetId="57" r:id="rId2"/>
    <sheet name="2.RaceHispanic" sheetId="50" r:id="rId3"/>
    <sheet name="3.Nativity" sheetId="37" r:id="rId4"/>
    <sheet name="4.HispanicOrigin" sheetId="5" r:id="rId5"/>
    <sheet name="5.HispanicOrigin&amp;Nativity-all" sheetId="6" r:id="rId6"/>
    <sheet name="6.HispanicOrigin&amp;Nativity-18+" sheetId="99" r:id="rId7"/>
    <sheet name="7.English" sheetId="70" r:id="rId8"/>
    <sheet name="8.English-FB" sheetId="72" r:id="rId9"/>
    <sheet name="9.MedianAge" sheetId="8" r:id="rId10"/>
    <sheet name="10.Ethnicity,Sex&amp;Age" sheetId="7" r:id="rId11"/>
    <sheet name="11.Nativity,Sex&amp;Age" sheetId="58" r:id="rId12"/>
    <sheet name="12.Nativity,Sex&amp;Age-graphic" sheetId="59" r:id="rId13"/>
    <sheet name="13.Marstat" sheetId="44" r:id="rId14"/>
    <sheet name="14.Births" sheetId="60" r:id="rId15"/>
    <sheet name="15.UnmarriedBirths" sheetId="61" r:id="rId16"/>
    <sheet name="16.EducAttain" sheetId="73" r:id="rId17"/>
    <sheet name="17.EducAttain-FB" sheetId="74" r:id="rId18"/>
    <sheet name="18.SchoolEnrollment" sheetId="75" r:id="rId19"/>
    <sheet name="19.Dropouts" sheetId="76" r:id="rId20"/>
    <sheet name="20.CollegeEnrollment" sheetId="77" r:id="rId21"/>
    <sheet name="21.Employment Status" sheetId="102" r:id="rId22"/>
    <sheet name="22.Occupation" sheetId="47" r:id="rId23"/>
    <sheet name="23.Det.Occupation" sheetId="90" r:id="rId24"/>
    <sheet name="24.Industry" sheetId="89" r:id="rId25"/>
    <sheet name="25.Det.Industry" sheetId="91" r:id="rId26"/>
    <sheet name="26.Earnings" sheetId="78" r:id="rId27"/>
    <sheet name="27.MedEarnings" sheetId="79" r:id="rId28"/>
    <sheet name="28.FTYREarnings" sheetId="80" r:id="rId29"/>
    <sheet name="29.FTYRMedEarnings" sheetId="81" r:id="rId30"/>
    <sheet name="30.HHldIncDist" sheetId="82" r:id="rId31"/>
    <sheet name="31.MedHHldInc" sheetId="83" r:id="rId32"/>
    <sheet name="32.Poverty" sheetId="84" r:id="rId33"/>
    <sheet name="33. Welfare income" sheetId="98" r:id="rId34"/>
    <sheet name="34. Food stamp recipiency" sheetId="96" r:id="rId35"/>
    <sheet name="35.HealthInsurance" sheetId="85" r:id="rId36"/>
    <sheet name="36. Public vs. Private Health" sheetId="97" r:id="rId37"/>
    <sheet name="37.Homeownership" sheetId="87" r:id="rId38"/>
    <sheet name="38.Homeownership-FB" sheetId="88" r:id="rId39"/>
    <sheet name="39.HouseholdType" sheetId="66" r:id="rId40"/>
    <sheet name="40.FamilySize" sheetId="68" r:id="rId41"/>
    <sheet name="41.HouseholderType" sheetId="69" r:id="rId42"/>
    <sheet name="42.Region" sheetId="103" r:id="rId43"/>
    <sheet name="43.State" sheetId="62" r:id="rId44"/>
    <sheet name="44.StateShare" sheetId="64" r:id="rId45"/>
  </sheets>
  <definedNames>
    <definedName name="_xlnm.Print_Area" localSheetId="1">'1.Population'!$A$1:$C$17</definedName>
    <definedName name="_xlnm.Print_Area" localSheetId="10">'10.Ethnicity,Sex&amp;Age'!$A$1:$K$32</definedName>
    <definedName name="_xlnm.Print_Area" localSheetId="11">'11.Nativity,Sex&amp;Age'!$A$1:$K$32</definedName>
    <definedName name="_xlnm.Print_Area" localSheetId="12">'12.Nativity,Sex&amp;Age-graphic'!$A$1:$I$45</definedName>
    <definedName name="_xlnm.Print_Area" localSheetId="13">'13.Marstat'!$A$1:$G$27</definedName>
    <definedName name="_xlnm.Print_Area" localSheetId="14">'14.Births'!$A$1:$D$17</definedName>
    <definedName name="_xlnm.Print_Area" localSheetId="15">'15.UnmarriedBirths'!$A$1:$D$18</definedName>
    <definedName name="_xlnm.Print_Area" localSheetId="16">'16.EducAttain'!$A$1:$G$27</definedName>
    <definedName name="_xlnm.Print_Area" localSheetId="17">'17.EducAttain-FB'!$A$1:$C$15</definedName>
    <definedName name="_xlnm.Print_Area" localSheetId="18">'18.SchoolEnrollment'!$A$1:$D$27</definedName>
    <definedName name="_xlnm.Print_Area" localSheetId="19">'19.Dropouts'!$A$1:$D$17</definedName>
    <definedName name="_xlnm.Print_Area" localSheetId="2">'2.RaceHispanic'!$A$1:$I$18</definedName>
    <definedName name="_xlnm.Print_Area" localSheetId="20">'20.CollegeEnrollment'!$A$1:$D$28</definedName>
    <definedName name="_xlnm.Print_Area" localSheetId="21">'21.Employment Status'!$A$1:$F$17</definedName>
    <definedName name="_xlnm.Print_Area" localSheetId="22">'22.Occupation'!$A$1:$J$45</definedName>
    <definedName name="_xlnm.Print_Area" localSheetId="23">'23.Det.Occupation'!$A$1:$J$65</definedName>
    <definedName name="_xlnm.Print_Area" localSheetId="24">'24.Industry'!$A$1:$J$41</definedName>
    <definedName name="_xlnm.Print_Area" localSheetId="25">'25.Det.Industry'!$A$1:$J$49</definedName>
    <definedName name="_xlnm.Print_Area" localSheetId="26">'26.Earnings'!$A$1:$E$27</definedName>
    <definedName name="_xlnm.Print_Area" localSheetId="27">'27.MedEarnings'!$A$1:$B$17</definedName>
    <definedName name="_xlnm.Print_Area" localSheetId="28">'28.FTYREarnings'!$A$1:$E$27</definedName>
    <definedName name="_xlnm.Print_Area" localSheetId="29">'29.FTYRMedEarnings'!$A$1:$B$17</definedName>
    <definedName name="_xlnm.Print_Area" localSheetId="3">'3.Nativity'!$A$1:$C$13</definedName>
    <definedName name="_xlnm.Print_Area" localSheetId="30">'30.HHldIncDist'!$A$1:$G$28</definedName>
    <definedName name="_xlnm.Print_Area" localSheetId="31">'31.MedHHldInc'!$A$1:$B$17</definedName>
    <definedName name="_xlnm.Print_Area" localSheetId="32">'32.Poverty'!$A$1:$E$29</definedName>
    <definedName name="_xlnm.Print_Area" localSheetId="33">'33. Welfare income'!$A$1:$G$15</definedName>
    <definedName name="_xlnm.Print_Area" localSheetId="34">'34. Food stamp recipiency'!$A$1:$H$15</definedName>
    <definedName name="_xlnm.Print_Area" localSheetId="35">'35.HealthInsurance'!$A$1:$E$29</definedName>
    <definedName name="_xlnm.Print_Area" localSheetId="36">'36. Public vs. Private Health'!$A$1:$H$28</definedName>
    <definedName name="_xlnm.Print_Area" localSheetId="37">'37.Homeownership'!$A$1:$E$17</definedName>
    <definedName name="_xlnm.Print_Area" localSheetId="38">'38.Homeownership-FB'!$A$1:$D$15</definedName>
    <definedName name="_xlnm.Print_Area" localSheetId="39">'39.HouseholdType'!$A$1:$F$28</definedName>
    <definedName name="_xlnm.Print_Area" localSheetId="4">'4.HispanicOrigin'!$A$1:$C$34</definedName>
    <definedName name="_xlnm.Print_Area" localSheetId="40">'40.FamilySize'!$A$1:$E$27</definedName>
    <definedName name="_xlnm.Print_Area" localSheetId="41">'41.HouseholderType'!$A$1:$E$27</definedName>
    <definedName name="_xlnm.Print_Area" localSheetId="42">'42.Region'!$A$1:$D$14</definedName>
    <definedName name="_xlnm.Print_Area" localSheetId="43">'43.State'!$A$1:$D$65</definedName>
    <definedName name="_xlnm.Print_Area" localSheetId="44">'44.StateShare'!$A$1:$B$22</definedName>
    <definedName name="_xlnm.Print_Area" localSheetId="5">'5.HispanicOrigin&amp;Nativity-all'!$A$1:$F$34</definedName>
    <definedName name="_xlnm.Print_Area" localSheetId="6">'6.HispanicOrigin&amp;Nativity-18+'!$A$1:$F$35</definedName>
    <definedName name="_xlnm.Print_Area" localSheetId="7">'7.English'!$A$1:$J$29</definedName>
    <definedName name="_xlnm.Print_Area" localSheetId="8">'8.English-FB'!$A$1:$J$24</definedName>
    <definedName name="_xlnm.Print_Area" localSheetId="9">'9.MedianAge'!$A$1:$D$17</definedName>
    <definedName name="_xlnm.Print_Area" localSheetId="0">Summary!$A$1:$B$50</definedName>
  </definedNames>
  <calcPr calcId="145621"/>
</workbook>
</file>

<file path=xl/calcChain.xml><?xml version="1.0" encoding="utf-8"?>
<calcChain xmlns="http://schemas.openxmlformats.org/spreadsheetml/2006/main">
  <c r="C11" i="74" l="1"/>
  <c r="G17" i="73" l="1"/>
  <c r="E17" i="73"/>
  <c r="D17" i="73"/>
  <c r="C17" i="73"/>
  <c r="B17" i="73"/>
  <c r="B8" i="50" l="1"/>
  <c r="E8" i="50"/>
  <c r="H8" i="50"/>
  <c r="I9" i="50" l="1"/>
  <c r="I10" i="50"/>
  <c r="I11" i="50"/>
  <c r="I12" i="50"/>
  <c r="I13" i="50"/>
  <c r="I14" i="50"/>
  <c r="I15" i="50"/>
  <c r="F9" i="50"/>
  <c r="F10" i="50"/>
  <c r="F11" i="50"/>
  <c r="F12" i="50"/>
  <c r="F13" i="50"/>
  <c r="F14" i="50"/>
  <c r="F15" i="50"/>
  <c r="C9" i="50"/>
  <c r="C10" i="50"/>
  <c r="C11" i="50"/>
  <c r="C12" i="50"/>
  <c r="C13" i="50"/>
  <c r="C14" i="50"/>
  <c r="C15" i="50"/>
  <c r="B18" i="44" l="1"/>
  <c r="C18" i="44"/>
  <c r="D18" i="44"/>
  <c r="E18" i="44"/>
  <c r="F18" i="44"/>
  <c r="G18" i="44"/>
  <c r="B19" i="44"/>
  <c r="C19" i="44"/>
  <c r="D19" i="44"/>
  <c r="E19" i="44"/>
  <c r="F19" i="44"/>
  <c r="G19" i="44"/>
  <c r="B20" i="44"/>
  <c r="C20" i="44"/>
  <c r="D20" i="44"/>
  <c r="E20" i="44"/>
  <c r="F20" i="44"/>
  <c r="G20" i="44"/>
  <c r="B21" i="44"/>
  <c r="C21" i="44"/>
  <c r="D21" i="44"/>
  <c r="E21" i="44"/>
  <c r="F21" i="44"/>
  <c r="G21" i="44"/>
  <c r="B22" i="44"/>
  <c r="C22" i="44"/>
  <c r="D22" i="44"/>
  <c r="E22" i="44"/>
  <c r="F22" i="44"/>
  <c r="G22" i="44"/>
  <c r="B23" i="44"/>
  <c r="C23" i="44"/>
  <c r="D23" i="44"/>
  <c r="E23" i="44"/>
  <c r="F23" i="44"/>
  <c r="G23" i="44"/>
  <c r="B24" i="44"/>
  <c r="C24" i="44"/>
  <c r="D24" i="44"/>
  <c r="E24" i="44"/>
  <c r="F24" i="44"/>
  <c r="G24" i="44"/>
  <c r="C17" i="44"/>
  <c r="D17" i="44"/>
  <c r="E17" i="44"/>
  <c r="F17" i="44"/>
  <c r="G17" i="44"/>
  <c r="B17" i="44"/>
  <c r="B18" i="82" l="1"/>
  <c r="B18" i="80"/>
  <c r="C18" i="80"/>
  <c r="D18" i="80"/>
  <c r="E18" i="80"/>
  <c r="B19" i="80"/>
  <c r="C19" i="80"/>
  <c r="D19" i="80"/>
  <c r="E19" i="80"/>
  <c r="B20" i="80"/>
  <c r="C20" i="80"/>
  <c r="D20" i="80"/>
  <c r="E20" i="80"/>
  <c r="B21" i="80"/>
  <c r="C21" i="80"/>
  <c r="D21" i="80"/>
  <c r="E21" i="80"/>
  <c r="B22" i="80"/>
  <c r="C22" i="80"/>
  <c r="D22" i="80"/>
  <c r="E22" i="80"/>
  <c r="B23" i="80"/>
  <c r="C23" i="80"/>
  <c r="D23" i="80"/>
  <c r="E23" i="80"/>
  <c r="B24" i="80"/>
  <c r="C24" i="80"/>
  <c r="D24" i="80"/>
  <c r="E24" i="80"/>
  <c r="C17" i="80"/>
  <c r="D17" i="80"/>
  <c r="E17" i="80"/>
  <c r="B17" i="80"/>
  <c r="B18" i="78"/>
  <c r="C18" i="78"/>
  <c r="D18" i="78"/>
  <c r="E18" i="78"/>
  <c r="B19" i="78"/>
  <c r="C19" i="78"/>
  <c r="D19" i="78"/>
  <c r="E19" i="78"/>
  <c r="B20" i="78"/>
  <c r="C20" i="78"/>
  <c r="D20" i="78"/>
  <c r="E20" i="78"/>
  <c r="B21" i="78"/>
  <c r="C21" i="78"/>
  <c r="D21" i="78"/>
  <c r="E21" i="78"/>
  <c r="B22" i="78"/>
  <c r="C22" i="78"/>
  <c r="D22" i="78"/>
  <c r="E22" i="78"/>
  <c r="B23" i="78"/>
  <c r="C23" i="78"/>
  <c r="D23" i="78"/>
  <c r="E23" i="78"/>
  <c r="B24" i="78"/>
  <c r="C24" i="78"/>
  <c r="D24" i="78"/>
  <c r="E24" i="78"/>
  <c r="C17" i="78"/>
  <c r="D17" i="78"/>
  <c r="E17" i="78"/>
  <c r="B17" i="78"/>
  <c r="B8" i="47"/>
  <c r="C7" i="74"/>
  <c r="B19" i="70"/>
  <c r="D8" i="60"/>
  <c r="D9" i="60"/>
  <c r="D10" i="60"/>
  <c r="D11" i="60"/>
  <c r="D12" i="60"/>
  <c r="D13" i="60"/>
  <c r="D14" i="60"/>
  <c r="D7" i="60"/>
  <c r="C10" i="37"/>
  <c r="C9" i="37"/>
  <c r="I8" i="50"/>
  <c r="F8" i="50"/>
  <c r="C8" i="50"/>
  <c r="F25" i="97"/>
  <c r="D19" i="82"/>
  <c r="B19" i="82"/>
  <c r="C19" i="82"/>
  <c r="E19" i="82"/>
  <c r="F19" i="82"/>
  <c r="B20" i="82"/>
  <c r="C20" i="82"/>
  <c r="D20" i="82"/>
  <c r="E20" i="82"/>
  <c r="F20" i="82"/>
  <c r="B21" i="82"/>
  <c r="C21" i="82"/>
  <c r="D21" i="82"/>
  <c r="E21" i="82"/>
  <c r="F21" i="82"/>
  <c r="B22" i="82"/>
  <c r="C22" i="82"/>
  <c r="D22" i="82"/>
  <c r="E22" i="82"/>
  <c r="F22" i="82"/>
  <c r="B23" i="82"/>
  <c r="C23" i="82"/>
  <c r="D23" i="82"/>
  <c r="E23" i="82"/>
  <c r="F23" i="82"/>
  <c r="B24" i="82"/>
  <c r="C24" i="82"/>
  <c r="D24" i="82"/>
  <c r="E24" i="82"/>
  <c r="F24" i="82"/>
  <c r="B25" i="82"/>
  <c r="C25" i="82"/>
  <c r="D25" i="82"/>
  <c r="E25" i="82"/>
  <c r="F25" i="82"/>
  <c r="C18" i="82"/>
  <c r="D18" i="82"/>
  <c r="E18" i="82"/>
  <c r="F18" i="82"/>
  <c r="C8" i="89"/>
  <c r="D8" i="89"/>
  <c r="F8" i="89"/>
  <c r="G8" i="89"/>
  <c r="H8" i="89"/>
  <c r="I8" i="89"/>
  <c r="J8" i="89"/>
  <c r="C9" i="89"/>
  <c r="D9" i="89"/>
  <c r="F9" i="89"/>
  <c r="G9" i="89"/>
  <c r="H9" i="89"/>
  <c r="I9" i="89"/>
  <c r="J9" i="89"/>
  <c r="C10" i="89"/>
  <c r="D10" i="89"/>
  <c r="F10" i="89"/>
  <c r="G10" i="89"/>
  <c r="H10" i="89"/>
  <c r="I10" i="89"/>
  <c r="J10" i="89"/>
  <c r="C11" i="89"/>
  <c r="D11" i="89"/>
  <c r="F11" i="89"/>
  <c r="G11" i="89"/>
  <c r="H11" i="89"/>
  <c r="I11" i="89"/>
  <c r="J11" i="89"/>
  <c r="C12" i="89"/>
  <c r="D12" i="89"/>
  <c r="F12" i="89"/>
  <c r="G12" i="89"/>
  <c r="H12" i="89"/>
  <c r="I12" i="89"/>
  <c r="J12" i="89"/>
  <c r="C13" i="89"/>
  <c r="D13" i="89"/>
  <c r="F13" i="89"/>
  <c r="G13" i="89"/>
  <c r="H13" i="89"/>
  <c r="I13" i="89"/>
  <c r="J13" i="89"/>
  <c r="C14" i="89"/>
  <c r="D14" i="89"/>
  <c r="F14" i="89"/>
  <c r="G14" i="89"/>
  <c r="H14" i="89"/>
  <c r="I14" i="89"/>
  <c r="J14" i="89"/>
  <c r="C15" i="89"/>
  <c r="D15" i="89"/>
  <c r="F15" i="89"/>
  <c r="G15" i="89"/>
  <c r="H15" i="89"/>
  <c r="I15" i="89"/>
  <c r="J15" i="89"/>
  <c r="C16" i="89"/>
  <c r="D16" i="89"/>
  <c r="F16" i="89"/>
  <c r="G16" i="89"/>
  <c r="H16" i="89"/>
  <c r="I16" i="89"/>
  <c r="J16" i="89"/>
  <c r="C17" i="89"/>
  <c r="D17" i="89"/>
  <c r="F17" i="89"/>
  <c r="G17" i="89"/>
  <c r="H17" i="89"/>
  <c r="I17" i="89"/>
  <c r="J17" i="89"/>
  <c r="C18" i="89"/>
  <c r="D18" i="89"/>
  <c r="F18" i="89"/>
  <c r="G18" i="89"/>
  <c r="H18" i="89"/>
  <c r="I18" i="89"/>
  <c r="J18" i="89"/>
  <c r="C19" i="89"/>
  <c r="D19" i="89"/>
  <c r="F19" i="89"/>
  <c r="G19" i="89"/>
  <c r="H19" i="89"/>
  <c r="H22" i="89" s="1"/>
  <c r="I19" i="89"/>
  <c r="J19" i="89"/>
  <c r="C20" i="89"/>
  <c r="D20" i="89"/>
  <c r="F20" i="89"/>
  <c r="G20" i="89"/>
  <c r="G22" i="89" s="1"/>
  <c r="H20" i="89"/>
  <c r="I20" i="89"/>
  <c r="J20" i="89"/>
  <c r="C21" i="89"/>
  <c r="D21" i="89"/>
  <c r="F21" i="89"/>
  <c r="G21" i="89"/>
  <c r="H21" i="89"/>
  <c r="I21" i="89"/>
  <c r="J21" i="89"/>
  <c r="E22" i="89"/>
  <c r="F22" i="89"/>
  <c r="I22" i="89"/>
  <c r="J22" i="89"/>
  <c r="B21" i="89"/>
  <c r="B20" i="89"/>
  <c r="B19" i="89"/>
  <c r="B18" i="89"/>
  <c r="B17" i="89"/>
  <c r="B16" i="89"/>
  <c r="B15" i="89"/>
  <c r="B14" i="89"/>
  <c r="B13" i="89"/>
  <c r="B12" i="89"/>
  <c r="B11" i="89"/>
  <c r="B10" i="89"/>
  <c r="B9" i="89"/>
  <c r="B8" i="89"/>
  <c r="C8" i="47"/>
  <c r="D8" i="47"/>
  <c r="F8" i="47"/>
  <c r="G8" i="47"/>
  <c r="H8" i="47"/>
  <c r="I8" i="47"/>
  <c r="J8" i="47"/>
  <c r="C9" i="47"/>
  <c r="D9" i="47"/>
  <c r="F9" i="47"/>
  <c r="G9" i="47"/>
  <c r="H9" i="47"/>
  <c r="I9" i="47"/>
  <c r="J9" i="47"/>
  <c r="C10" i="47"/>
  <c r="D10" i="47"/>
  <c r="F10" i="47"/>
  <c r="G10" i="47"/>
  <c r="H10" i="47"/>
  <c r="I10" i="47"/>
  <c r="J10" i="47"/>
  <c r="C11" i="47"/>
  <c r="D11" i="47"/>
  <c r="F11" i="47"/>
  <c r="G11" i="47"/>
  <c r="H11" i="47"/>
  <c r="I11" i="47"/>
  <c r="J11" i="47"/>
  <c r="C12" i="47"/>
  <c r="D12" i="47"/>
  <c r="F12" i="47"/>
  <c r="G12" i="47"/>
  <c r="H12" i="47"/>
  <c r="I12" i="47"/>
  <c r="J12" i="47"/>
  <c r="C13" i="47"/>
  <c r="D13" i="47"/>
  <c r="F13" i="47"/>
  <c r="G13" i="47"/>
  <c r="H13" i="47"/>
  <c r="I13" i="47"/>
  <c r="J13" i="47"/>
  <c r="C14" i="47"/>
  <c r="D14" i="47"/>
  <c r="F14" i="47"/>
  <c r="G14" i="47"/>
  <c r="H14" i="47"/>
  <c r="I14" i="47"/>
  <c r="J14" i="47"/>
  <c r="C15" i="47"/>
  <c r="D15" i="47"/>
  <c r="F15" i="47"/>
  <c r="G15" i="47"/>
  <c r="H15" i="47"/>
  <c r="I15" i="47"/>
  <c r="J15" i="47"/>
  <c r="C16" i="47"/>
  <c r="D16" i="47"/>
  <c r="F16" i="47"/>
  <c r="G16" i="47"/>
  <c r="H16" i="47"/>
  <c r="I16" i="47"/>
  <c r="J16" i="47"/>
  <c r="C17" i="47"/>
  <c r="D17" i="47"/>
  <c r="F17" i="47"/>
  <c r="G17" i="47"/>
  <c r="H17" i="47"/>
  <c r="I17" i="47"/>
  <c r="J17" i="47"/>
  <c r="C18" i="47"/>
  <c r="D18" i="47"/>
  <c r="F18" i="47"/>
  <c r="G18" i="47"/>
  <c r="H18" i="47"/>
  <c r="I18" i="47"/>
  <c r="J18" i="47"/>
  <c r="C19" i="47"/>
  <c r="D19" i="47"/>
  <c r="F19" i="47"/>
  <c r="G19" i="47"/>
  <c r="H19" i="47"/>
  <c r="I19" i="47"/>
  <c r="J19" i="47"/>
  <c r="C20" i="47"/>
  <c r="D20" i="47"/>
  <c r="F20" i="47"/>
  <c r="G20" i="47"/>
  <c r="H20" i="47"/>
  <c r="I20" i="47"/>
  <c r="J20" i="47"/>
  <c r="C21" i="47"/>
  <c r="D21" i="47"/>
  <c r="F21" i="47"/>
  <c r="G21" i="47"/>
  <c r="G24" i="47" s="1"/>
  <c r="G27" i="47" s="1"/>
  <c r="H21" i="47"/>
  <c r="I21" i="47"/>
  <c r="J21" i="47"/>
  <c r="C22" i="47"/>
  <c r="D22" i="47"/>
  <c r="F22" i="47"/>
  <c r="G22" i="47"/>
  <c r="H22" i="47"/>
  <c r="I22" i="47"/>
  <c r="J22" i="47"/>
  <c r="C23" i="47"/>
  <c r="D23" i="47"/>
  <c r="F23" i="47"/>
  <c r="G23" i="47"/>
  <c r="H23" i="47"/>
  <c r="I23" i="47"/>
  <c r="J23" i="47"/>
  <c r="D24" i="47"/>
  <c r="I24" i="47"/>
  <c r="I27" i="47" s="1"/>
  <c r="B23" i="47"/>
  <c r="B22" i="47"/>
  <c r="B21" i="47"/>
  <c r="B20" i="47"/>
  <c r="B19" i="47"/>
  <c r="B18" i="47"/>
  <c r="B17" i="47"/>
  <c r="B16" i="47"/>
  <c r="B15" i="47"/>
  <c r="B14" i="47"/>
  <c r="B13" i="47"/>
  <c r="B12" i="47"/>
  <c r="B11" i="47"/>
  <c r="B10" i="47"/>
  <c r="B9" i="47"/>
  <c r="C8" i="74"/>
  <c r="C9" i="74"/>
  <c r="C10" i="74"/>
  <c r="B18" i="73"/>
  <c r="C18" i="73"/>
  <c r="D18" i="73"/>
  <c r="E18" i="73"/>
  <c r="B19" i="73"/>
  <c r="C19" i="73"/>
  <c r="D19" i="73"/>
  <c r="E19" i="73"/>
  <c r="B20" i="73"/>
  <c r="C20" i="73"/>
  <c r="D20" i="73"/>
  <c r="E20" i="73"/>
  <c r="B21" i="73"/>
  <c r="C21" i="73"/>
  <c r="D21" i="73"/>
  <c r="E21" i="73"/>
  <c r="B22" i="73"/>
  <c r="C22" i="73"/>
  <c r="D22" i="73"/>
  <c r="E22" i="73"/>
  <c r="B23" i="73"/>
  <c r="C23" i="73"/>
  <c r="D23" i="73"/>
  <c r="E23" i="73"/>
  <c r="B24" i="73"/>
  <c r="C24" i="73"/>
  <c r="D24" i="73"/>
  <c r="E24" i="73"/>
  <c r="G20" i="70"/>
  <c r="H20" i="70"/>
  <c r="I20" i="70"/>
  <c r="G21" i="70"/>
  <c r="H21" i="70"/>
  <c r="I21" i="70"/>
  <c r="G22" i="70"/>
  <c r="H22" i="70"/>
  <c r="I22" i="70"/>
  <c r="G23" i="70"/>
  <c r="H23" i="70"/>
  <c r="I23" i="70"/>
  <c r="G24" i="70"/>
  <c r="H24" i="70"/>
  <c r="I24" i="70"/>
  <c r="G25" i="70"/>
  <c r="H25" i="70"/>
  <c r="I25" i="70"/>
  <c r="G26" i="70"/>
  <c r="H26" i="70"/>
  <c r="I26" i="70"/>
  <c r="H19" i="70"/>
  <c r="I19" i="70"/>
  <c r="G19" i="70"/>
  <c r="B20" i="70"/>
  <c r="C20" i="70"/>
  <c r="D20" i="70"/>
  <c r="B21" i="70"/>
  <c r="C21" i="70"/>
  <c r="D21" i="70"/>
  <c r="B22" i="70"/>
  <c r="C22" i="70"/>
  <c r="D22" i="70"/>
  <c r="B23" i="70"/>
  <c r="C23" i="70"/>
  <c r="D23" i="70"/>
  <c r="B24" i="70"/>
  <c r="C24" i="70"/>
  <c r="D24" i="70"/>
  <c r="B25" i="70"/>
  <c r="C25" i="70"/>
  <c r="D25" i="70"/>
  <c r="B26" i="70"/>
  <c r="C26" i="70"/>
  <c r="D26" i="70"/>
  <c r="C19" i="70"/>
  <c r="D19" i="70"/>
  <c r="J24" i="47" l="1"/>
  <c r="H24" i="47"/>
  <c r="H42" i="47" s="1"/>
  <c r="F24" i="47"/>
  <c r="C24" i="47"/>
  <c r="C27" i="47" s="1"/>
  <c r="D22" i="89"/>
  <c r="C22" i="89"/>
  <c r="C37" i="89" s="1"/>
  <c r="I42" i="47"/>
  <c r="G42" i="47"/>
  <c r="C42" i="47"/>
  <c r="I41" i="47"/>
  <c r="G41" i="47"/>
  <c r="I40" i="47"/>
  <c r="G40" i="47"/>
  <c r="C40" i="47"/>
  <c r="I39" i="47"/>
  <c r="G39" i="47"/>
  <c r="I38" i="47"/>
  <c r="G38" i="47"/>
  <c r="C38" i="47"/>
  <c r="I37" i="47"/>
  <c r="G37" i="47"/>
  <c r="I36" i="47"/>
  <c r="G36" i="47"/>
  <c r="C36" i="47"/>
  <c r="I35" i="47"/>
  <c r="G35" i="47"/>
  <c r="I34" i="47"/>
  <c r="G34" i="47"/>
  <c r="C34" i="47"/>
  <c r="I33" i="47"/>
  <c r="G33" i="47"/>
  <c r="I32" i="47"/>
  <c r="G32" i="47"/>
  <c r="C32" i="47"/>
  <c r="I31" i="47"/>
  <c r="G31" i="47"/>
  <c r="I30" i="47"/>
  <c r="G30" i="47"/>
  <c r="C30" i="47"/>
  <c r="I29" i="47"/>
  <c r="G29" i="47"/>
  <c r="I28" i="47"/>
  <c r="G28" i="47"/>
  <c r="C28" i="47"/>
  <c r="I38" i="89"/>
  <c r="G38" i="89"/>
  <c r="C38" i="89"/>
  <c r="I37" i="89"/>
  <c r="G37" i="89"/>
  <c r="I36" i="89"/>
  <c r="G36" i="89"/>
  <c r="C36" i="89"/>
  <c r="I35" i="89"/>
  <c r="G35" i="89"/>
  <c r="I34" i="89"/>
  <c r="G34" i="89"/>
  <c r="C34" i="89"/>
  <c r="I33" i="89"/>
  <c r="G33" i="89"/>
  <c r="I32" i="89"/>
  <c r="G32" i="89"/>
  <c r="C32" i="89"/>
  <c r="I31" i="89"/>
  <c r="G31" i="89"/>
  <c r="I30" i="89"/>
  <c r="G30" i="89"/>
  <c r="C30" i="89"/>
  <c r="I29" i="89"/>
  <c r="G29" i="89"/>
  <c r="I28" i="89"/>
  <c r="G28" i="89"/>
  <c r="C28" i="89"/>
  <c r="I27" i="89"/>
  <c r="G27" i="89"/>
  <c r="I26" i="89"/>
  <c r="G26" i="89"/>
  <c r="C26" i="89"/>
  <c r="I25" i="89"/>
  <c r="G25" i="89"/>
  <c r="J42" i="47"/>
  <c r="F42" i="47"/>
  <c r="D42" i="47"/>
  <c r="J41" i="47"/>
  <c r="H41" i="47"/>
  <c r="F41" i="47"/>
  <c r="D41" i="47"/>
  <c r="J40" i="47"/>
  <c r="H40" i="47"/>
  <c r="F40" i="47"/>
  <c r="D40" i="47"/>
  <c r="J39" i="47"/>
  <c r="H39" i="47"/>
  <c r="F39" i="47"/>
  <c r="D39" i="47"/>
  <c r="J38" i="47"/>
  <c r="H38" i="47"/>
  <c r="F38" i="47"/>
  <c r="D38" i="47"/>
  <c r="J37" i="47"/>
  <c r="H37" i="47"/>
  <c r="F37" i="47"/>
  <c r="D37" i="47"/>
  <c r="J36" i="47"/>
  <c r="H36" i="47"/>
  <c r="F36" i="47"/>
  <c r="D36" i="47"/>
  <c r="J35" i="47"/>
  <c r="H35" i="47"/>
  <c r="F35" i="47"/>
  <c r="D35" i="47"/>
  <c r="J34" i="47"/>
  <c r="H34" i="47"/>
  <c r="F34" i="47"/>
  <c r="D34" i="47"/>
  <c r="J33" i="47"/>
  <c r="H33" i="47"/>
  <c r="F33" i="47"/>
  <c r="D33" i="47"/>
  <c r="J32" i="47"/>
  <c r="H32" i="47"/>
  <c r="F32" i="47"/>
  <c r="D32" i="47"/>
  <c r="J31" i="47"/>
  <c r="H31" i="47"/>
  <c r="F31" i="47"/>
  <c r="D31" i="47"/>
  <c r="J30" i="47"/>
  <c r="H30" i="47"/>
  <c r="F30" i="47"/>
  <c r="D30" i="47"/>
  <c r="J29" i="47"/>
  <c r="H29" i="47"/>
  <c r="F29" i="47"/>
  <c r="D29" i="47"/>
  <c r="J28" i="47"/>
  <c r="H28" i="47"/>
  <c r="F28" i="47"/>
  <c r="D28" i="47"/>
  <c r="J27" i="47"/>
  <c r="H27" i="47"/>
  <c r="F27" i="47"/>
  <c r="D27" i="47"/>
  <c r="B22" i="89"/>
  <c r="B28" i="89" s="1"/>
  <c r="J38" i="89"/>
  <c r="H38" i="89"/>
  <c r="F38" i="89"/>
  <c r="D38" i="89"/>
  <c r="J37" i="89"/>
  <c r="H37" i="89"/>
  <c r="F37" i="89"/>
  <c r="D37" i="89"/>
  <c r="J36" i="89"/>
  <c r="H36" i="89"/>
  <c r="F36" i="89"/>
  <c r="D36" i="89"/>
  <c r="J35" i="89"/>
  <c r="H35" i="89"/>
  <c r="F35" i="89"/>
  <c r="D35" i="89"/>
  <c r="J34" i="89"/>
  <c r="H34" i="89"/>
  <c r="F34" i="89"/>
  <c r="D34" i="89"/>
  <c r="J33" i="89"/>
  <c r="H33" i="89"/>
  <c r="F33" i="89"/>
  <c r="D33" i="89"/>
  <c r="J32" i="89"/>
  <c r="H32" i="89"/>
  <c r="F32" i="89"/>
  <c r="D32" i="89"/>
  <c r="J31" i="89"/>
  <c r="H31" i="89"/>
  <c r="F31" i="89"/>
  <c r="D31" i="89"/>
  <c r="J30" i="89"/>
  <c r="H30" i="89"/>
  <c r="F30" i="89"/>
  <c r="D30" i="89"/>
  <c r="J29" i="89"/>
  <c r="H29" i="89"/>
  <c r="F29" i="89"/>
  <c r="D29" i="89"/>
  <c r="J28" i="89"/>
  <c r="H28" i="89"/>
  <c r="F28" i="89"/>
  <c r="D28" i="89"/>
  <c r="J27" i="89"/>
  <c r="H27" i="89"/>
  <c r="F27" i="89"/>
  <c r="D27" i="89"/>
  <c r="J26" i="89"/>
  <c r="H26" i="89"/>
  <c r="F26" i="89"/>
  <c r="D26" i="89"/>
  <c r="J25" i="89"/>
  <c r="H25" i="89"/>
  <c r="F25" i="89"/>
  <c r="D25" i="89"/>
  <c r="B29" i="89"/>
  <c r="B31" i="89"/>
  <c r="B33" i="89"/>
  <c r="B35" i="89"/>
  <c r="B37" i="89"/>
  <c r="B24" i="47"/>
  <c r="B29" i="47" s="1"/>
  <c r="B25" i="89"/>
  <c r="M29" i="91"/>
  <c r="N29" i="91"/>
  <c r="O29" i="91"/>
  <c r="P29" i="91"/>
  <c r="Q29" i="91"/>
  <c r="R29" i="91"/>
  <c r="S29" i="91"/>
  <c r="T29" i="91"/>
  <c r="M30" i="91"/>
  <c r="N30" i="91"/>
  <c r="O30" i="91"/>
  <c r="P30" i="91"/>
  <c r="Q30" i="91"/>
  <c r="R30" i="91"/>
  <c r="S30" i="91"/>
  <c r="T30" i="91"/>
  <c r="M31" i="91"/>
  <c r="N31" i="91"/>
  <c r="O31" i="91"/>
  <c r="P31" i="91"/>
  <c r="Q31" i="91"/>
  <c r="R31" i="91"/>
  <c r="S31" i="91"/>
  <c r="T31" i="91"/>
  <c r="M32" i="91"/>
  <c r="N32" i="91"/>
  <c r="O32" i="91"/>
  <c r="P32" i="91"/>
  <c r="Q32" i="91"/>
  <c r="R32" i="91"/>
  <c r="S32" i="91"/>
  <c r="T32" i="91"/>
  <c r="M33" i="91"/>
  <c r="N33" i="91"/>
  <c r="O33" i="91"/>
  <c r="P33" i="91"/>
  <c r="Q33" i="91"/>
  <c r="R33" i="91"/>
  <c r="S33" i="91"/>
  <c r="T33" i="91"/>
  <c r="M34" i="91"/>
  <c r="N34" i="91"/>
  <c r="O34" i="91"/>
  <c r="P34" i="91"/>
  <c r="Q34" i="91"/>
  <c r="R34" i="91"/>
  <c r="S34" i="91"/>
  <c r="T34" i="91"/>
  <c r="M35" i="91"/>
  <c r="N35" i="91"/>
  <c r="O35" i="91"/>
  <c r="P35" i="91"/>
  <c r="Q35" i="91"/>
  <c r="R35" i="91"/>
  <c r="S35" i="91"/>
  <c r="T35" i="91"/>
  <c r="M36" i="91"/>
  <c r="N36" i="91"/>
  <c r="O36" i="91"/>
  <c r="P36" i="91"/>
  <c r="Q36" i="91"/>
  <c r="R36" i="91"/>
  <c r="S36" i="91"/>
  <c r="T36" i="91"/>
  <c r="M37" i="91"/>
  <c r="N37" i="91"/>
  <c r="O37" i="91"/>
  <c r="P37" i="91"/>
  <c r="Q37" i="91"/>
  <c r="R37" i="91"/>
  <c r="S37" i="91"/>
  <c r="T37" i="91"/>
  <c r="M38" i="91"/>
  <c r="N38" i="91"/>
  <c r="O38" i="91"/>
  <c r="P38" i="91"/>
  <c r="Q38" i="91"/>
  <c r="R38" i="91"/>
  <c r="S38" i="91"/>
  <c r="T38" i="91"/>
  <c r="M39" i="91"/>
  <c r="N39" i="91"/>
  <c r="O39" i="91"/>
  <c r="P39" i="91"/>
  <c r="Q39" i="91"/>
  <c r="R39" i="91"/>
  <c r="S39" i="91"/>
  <c r="T39" i="91"/>
  <c r="M44" i="91"/>
  <c r="N44" i="91"/>
  <c r="O44" i="91"/>
  <c r="P44" i="91"/>
  <c r="Q44" i="91"/>
  <c r="R44" i="91"/>
  <c r="S44" i="91"/>
  <c r="T44" i="91"/>
  <c r="M45" i="91"/>
  <c r="N45" i="91"/>
  <c r="O45" i="91"/>
  <c r="P45" i="91"/>
  <c r="Q45" i="91"/>
  <c r="R45" i="91"/>
  <c r="S45" i="91"/>
  <c r="T45" i="91"/>
  <c r="M46" i="91"/>
  <c r="N46" i="91"/>
  <c r="O46" i="91"/>
  <c r="P46" i="91"/>
  <c r="Q46" i="91"/>
  <c r="R46" i="91"/>
  <c r="S46" i="91"/>
  <c r="T46" i="91"/>
  <c r="M47" i="91"/>
  <c r="N47" i="91"/>
  <c r="O47" i="91"/>
  <c r="P47" i="91"/>
  <c r="Q47" i="91"/>
  <c r="R47" i="91"/>
  <c r="S47" i="91"/>
  <c r="T47" i="91"/>
  <c r="M25" i="89"/>
  <c r="N25" i="89"/>
  <c r="O25" i="89"/>
  <c r="P25" i="89"/>
  <c r="Q25" i="89"/>
  <c r="R25" i="89"/>
  <c r="S25" i="89"/>
  <c r="T25" i="89"/>
  <c r="M26" i="89"/>
  <c r="N26" i="89"/>
  <c r="O26" i="89"/>
  <c r="P26" i="89"/>
  <c r="Q26" i="89"/>
  <c r="R26" i="89"/>
  <c r="S26" i="89"/>
  <c r="T26" i="89"/>
  <c r="M27" i="89"/>
  <c r="N27" i="89"/>
  <c r="O27" i="89"/>
  <c r="P27" i="89"/>
  <c r="Q27" i="89"/>
  <c r="R27" i="89"/>
  <c r="S27" i="89"/>
  <c r="T27" i="89"/>
  <c r="M28" i="89"/>
  <c r="N28" i="89"/>
  <c r="O28" i="89"/>
  <c r="P28" i="89"/>
  <c r="Q28" i="89"/>
  <c r="R28" i="89"/>
  <c r="S28" i="89"/>
  <c r="T28" i="89"/>
  <c r="M29" i="89"/>
  <c r="N29" i="89"/>
  <c r="O29" i="89"/>
  <c r="P29" i="89"/>
  <c r="Q29" i="89"/>
  <c r="R29" i="89"/>
  <c r="S29" i="89"/>
  <c r="T29" i="89"/>
  <c r="M30" i="89"/>
  <c r="N30" i="89"/>
  <c r="O30" i="89"/>
  <c r="P30" i="89"/>
  <c r="Q30" i="89"/>
  <c r="R30" i="89"/>
  <c r="S30" i="89"/>
  <c r="T30" i="89"/>
  <c r="M31" i="89"/>
  <c r="N31" i="89"/>
  <c r="O31" i="89"/>
  <c r="P31" i="89"/>
  <c r="Q31" i="89"/>
  <c r="R31" i="89"/>
  <c r="S31" i="89"/>
  <c r="T31" i="89"/>
  <c r="M32" i="89"/>
  <c r="N32" i="89"/>
  <c r="O32" i="89"/>
  <c r="P32" i="89"/>
  <c r="Q32" i="89"/>
  <c r="R32" i="89"/>
  <c r="S32" i="89"/>
  <c r="T32" i="89"/>
  <c r="M33" i="89"/>
  <c r="N33" i="89"/>
  <c r="O33" i="89"/>
  <c r="P33" i="89"/>
  <c r="Q33" i="89"/>
  <c r="R33" i="89"/>
  <c r="S33" i="89"/>
  <c r="T33" i="89"/>
  <c r="M34" i="89"/>
  <c r="N34" i="89"/>
  <c r="O34" i="89"/>
  <c r="P34" i="89"/>
  <c r="Q34" i="89"/>
  <c r="R34" i="89"/>
  <c r="S34" i="89"/>
  <c r="T34" i="89"/>
  <c r="M35" i="89"/>
  <c r="N35" i="89"/>
  <c r="O35" i="89"/>
  <c r="P35" i="89"/>
  <c r="Q35" i="89"/>
  <c r="R35" i="89"/>
  <c r="S35" i="89"/>
  <c r="T35" i="89"/>
  <c r="M36" i="89"/>
  <c r="N36" i="89"/>
  <c r="O36" i="89"/>
  <c r="P36" i="89"/>
  <c r="Q36" i="89"/>
  <c r="R36" i="89"/>
  <c r="S36" i="89"/>
  <c r="T36" i="89"/>
  <c r="M37" i="89"/>
  <c r="N37" i="89"/>
  <c r="O37" i="89"/>
  <c r="P37" i="89"/>
  <c r="Q37" i="89"/>
  <c r="R37" i="89"/>
  <c r="S37" i="89"/>
  <c r="T37" i="89"/>
  <c r="M38" i="89"/>
  <c r="N38" i="89"/>
  <c r="O38" i="89"/>
  <c r="P38" i="89"/>
  <c r="Q38" i="89"/>
  <c r="R38" i="89"/>
  <c r="S38" i="89"/>
  <c r="T38" i="89"/>
  <c r="M39" i="89"/>
  <c r="N39" i="89"/>
  <c r="O39" i="89"/>
  <c r="P39" i="89"/>
  <c r="Q39" i="89"/>
  <c r="R39" i="89"/>
  <c r="S39" i="89"/>
  <c r="T39" i="89"/>
  <c r="M37" i="90"/>
  <c r="N37" i="90"/>
  <c r="O37" i="90"/>
  <c r="P37" i="90"/>
  <c r="Q37" i="90"/>
  <c r="R37" i="90"/>
  <c r="S37" i="90"/>
  <c r="T37" i="90"/>
  <c r="M38" i="90"/>
  <c r="N38" i="90"/>
  <c r="O38" i="90"/>
  <c r="P38" i="90"/>
  <c r="Q38" i="90"/>
  <c r="R38" i="90"/>
  <c r="S38" i="90"/>
  <c r="T38" i="90"/>
  <c r="M39" i="90"/>
  <c r="N39" i="90"/>
  <c r="O39" i="90"/>
  <c r="P39" i="90"/>
  <c r="Q39" i="90"/>
  <c r="R39" i="90"/>
  <c r="S39" i="90"/>
  <c r="T39" i="90"/>
  <c r="M40" i="90"/>
  <c r="N40" i="90"/>
  <c r="O40" i="90"/>
  <c r="P40" i="90"/>
  <c r="Q40" i="90"/>
  <c r="R40" i="90"/>
  <c r="S40" i="90"/>
  <c r="T40" i="90"/>
  <c r="M41" i="90"/>
  <c r="N41" i="90"/>
  <c r="O41" i="90"/>
  <c r="P41" i="90"/>
  <c r="Q41" i="90"/>
  <c r="R41" i="90"/>
  <c r="S41" i="90"/>
  <c r="T41" i="90"/>
  <c r="M42" i="90"/>
  <c r="N42" i="90"/>
  <c r="O42" i="90"/>
  <c r="P42" i="90"/>
  <c r="Q42" i="90"/>
  <c r="R42" i="90"/>
  <c r="S42" i="90"/>
  <c r="T42" i="90"/>
  <c r="M43" i="90"/>
  <c r="N43" i="90"/>
  <c r="O43" i="90"/>
  <c r="P43" i="90"/>
  <c r="Q43" i="90"/>
  <c r="R43" i="90"/>
  <c r="S43" i="90"/>
  <c r="T43" i="90"/>
  <c r="M44" i="90"/>
  <c r="N44" i="90"/>
  <c r="O44" i="90"/>
  <c r="P44" i="90"/>
  <c r="Q44" i="90"/>
  <c r="R44" i="90"/>
  <c r="S44" i="90"/>
  <c r="T44" i="90"/>
  <c r="M45" i="90"/>
  <c r="N45" i="90"/>
  <c r="O45" i="90"/>
  <c r="P45" i="90"/>
  <c r="Q45" i="90"/>
  <c r="R45" i="90"/>
  <c r="S45" i="90"/>
  <c r="T45" i="90"/>
  <c r="M46" i="90"/>
  <c r="N46" i="90"/>
  <c r="O46" i="90"/>
  <c r="P46" i="90"/>
  <c r="Q46" i="90"/>
  <c r="R46" i="90"/>
  <c r="S46" i="90"/>
  <c r="T46" i="90"/>
  <c r="M47" i="90"/>
  <c r="N47" i="90"/>
  <c r="O47" i="90"/>
  <c r="P47" i="90"/>
  <c r="Q47" i="90"/>
  <c r="R47" i="90"/>
  <c r="S47" i="90"/>
  <c r="T47" i="90"/>
  <c r="M48" i="90"/>
  <c r="N48" i="90"/>
  <c r="O48" i="90"/>
  <c r="P48" i="90"/>
  <c r="Q48" i="90"/>
  <c r="R48" i="90"/>
  <c r="S48" i="90"/>
  <c r="T48" i="90"/>
  <c r="M49" i="90"/>
  <c r="N49" i="90"/>
  <c r="O49" i="90"/>
  <c r="P49" i="90"/>
  <c r="Q49" i="90"/>
  <c r="R49" i="90"/>
  <c r="S49" i="90"/>
  <c r="T49" i="90"/>
  <c r="M60" i="90"/>
  <c r="N60" i="90"/>
  <c r="O60" i="90"/>
  <c r="P60" i="90"/>
  <c r="Q60" i="90"/>
  <c r="R60" i="90"/>
  <c r="S60" i="90"/>
  <c r="T60" i="90"/>
  <c r="M61" i="90"/>
  <c r="N61" i="90"/>
  <c r="O61" i="90"/>
  <c r="P61" i="90"/>
  <c r="Q61" i="90"/>
  <c r="R61" i="90"/>
  <c r="S61" i="90"/>
  <c r="T61" i="90"/>
  <c r="M62" i="90"/>
  <c r="N62" i="90"/>
  <c r="O62" i="90"/>
  <c r="P62" i="90"/>
  <c r="Q62" i="90"/>
  <c r="R62" i="90"/>
  <c r="S62" i="90"/>
  <c r="T62" i="90"/>
  <c r="M63" i="90"/>
  <c r="N63" i="90"/>
  <c r="O63" i="90"/>
  <c r="P63" i="90"/>
  <c r="Q63" i="90"/>
  <c r="R63" i="90"/>
  <c r="S63" i="90"/>
  <c r="T63" i="90"/>
  <c r="M27" i="47"/>
  <c r="N27" i="47"/>
  <c r="O27" i="47"/>
  <c r="P27" i="47"/>
  <c r="Q27" i="47"/>
  <c r="R27" i="47"/>
  <c r="S27" i="47"/>
  <c r="T27" i="47"/>
  <c r="M28" i="47"/>
  <c r="N28" i="47"/>
  <c r="O28" i="47"/>
  <c r="P28" i="47"/>
  <c r="Q28" i="47"/>
  <c r="R28" i="47"/>
  <c r="S28" i="47"/>
  <c r="T28" i="47"/>
  <c r="M29" i="47"/>
  <c r="N29" i="47"/>
  <c r="O29" i="47"/>
  <c r="P29" i="47"/>
  <c r="Q29" i="47"/>
  <c r="R29" i="47"/>
  <c r="S29" i="47"/>
  <c r="T29" i="47"/>
  <c r="M30" i="47"/>
  <c r="N30" i="47"/>
  <c r="O30" i="47"/>
  <c r="P30" i="47"/>
  <c r="Q30" i="47"/>
  <c r="R30" i="47"/>
  <c r="S30" i="47"/>
  <c r="T30" i="47"/>
  <c r="M31" i="47"/>
  <c r="N31" i="47"/>
  <c r="O31" i="47"/>
  <c r="P31" i="47"/>
  <c r="Q31" i="47"/>
  <c r="R31" i="47"/>
  <c r="S31" i="47"/>
  <c r="T31" i="47"/>
  <c r="M32" i="47"/>
  <c r="N32" i="47"/>
  <c r="O32" i="47"/>
  <c r="P32" i="47"/>
  <c r="Q32" i="47"/>
  <c r="R32" i="47"/>
  <c r="S32" i="47"/>
  <c r="T32" i="47"/>
  <c r="M33" i="47"/>
  <c r="N33" i="47"/>
  <c r="O33" i="47"/>
  <c r="P33" i="47"/>
  <c r="Q33" i="47"/>
  <c r="R33" i="47"/>
  <c r="S33" i="47"/>
  <c r="T33" i="47"/>
  <c r="M34" i="47"/>
  <c r="N34" i="47"/>
  <c r="O34" i="47"/>
  <c r="P34" i="47"/>
  <c r="Q34" i="47"/>
  <c r="R34" i="47"/>
  <c r="S34" i="47"/>
  <c r="T34" i="47"/>
  <c r="M35" i="47"/>
  <c r="N35" i="47"/>
  <c r="O35" i="47"/>
  <c r="P35" i="47"/>
  <c r="Q35" i="47"/>
  <c r="R35" i="47"/>
  <c r="S35" i="47"/>
  <c r="T35" i="47"/>
  <c r="M36" i="47"/>
  <c r="N36" i="47"/>
  <c r="O36" i="47"/>
  <c r="P36" i="47"/>
  <c r="Q36" i="47"/>
  <c r="R36" i="47"/>
  <c r="S36" i="47"/>
  <c r="T36" i="47"/>
  <c r="M37" i="47"/>
  <c r="N37" i="47"/>
  <c r="O37" i="47"/>
  <c r="P37" i="47"/>
  <c r="Q37" i="47"/>
  <c r="R37" i="47"/>
  <c r="S37" i="47"/>
  <c r="T37" i="47"/>
  <c r="M38" i="47"/>
  <c r="N38" i="47"/>
  <c r="O38" i="47"/>
  <c r="P38" i="47"/>
  <c r="Q38" i="47"/>
  <c r="R38" i="47"/>
  <c r="S38" i="47"/>
  <c r="T38" i="47"/>
  <c r="M39" i="47"/>
  <c r="N39" i="47"/>
  <c r="O39" i="47"/>
  <c r="P39" i="47"/>
  <c r="Q39" i="47"/>
  <c r="R39" i="47"/>
  <c r="S39" i="47"/>
  <c r="T39" i="47"/>
  <c r="M40" i="47"/>
  <c r="N40" i="47"/>
  <c r="O40" i="47"/>
  <c r="P40" i="47"/>
  <c r="Q40" i="47"/>
  <c r="R40" i="47"/>
  <c r="S40" i="47"/>
  <c r="T40" i="47"/>
  <c r="M41" i="47"/>
  <c r="N41" i="47"/>
  <c r="O41" i="47"/>
  <c r="P41" i="47"/>
  <c r="Q41" i="47"/>
  <c r="R41" i="47"/>
  <c r="S41" i="47"/>
  <c r="T41" i="47"/>
  <c r="M42" i="47"/>
  <c r="N42" i="47"/>
  <c r="O42" i="47"/>
  <c r="P42" i="47"/>
  <c r="Q42" i="47"/>
  <c r="R42" i="47"/>
  <c r="S42" i="47"/>
  <c r="T42" i="47"/>
  <c r="M43" i="47"/>
  <c r="N43" i="47"/>
  <c r="O43" i="47"/>
  <c r="P43" i="47"/>
  <c r="Q43" i="47"/>
  <c r="R43" i="47"/>
  <c r="S43" i="47"/>
  <c r="T43" i="47"/>
  <c r="C29" i="47" l="1"/>
  <c r="C31" i="47"/>
  <c r="C33" i="47"/>
  <c r="C35" i="47"/>
  <c r="C37" i="47"/>
  <c r="C39" i="47"/>
  <c r="C41" i="47"/>
  <c r="C25" i="89"/>
  <c r="C27" i="89"/>
  <c r="C29" i="89"/>
  <c r="C31" i="89"/>
  <c r="C33" i="89"/>
  <c r="C35" i="89"/>
  <c r="B27" i="89"/>
  <c r="B38" i="89"/>
  <c r="B30" i="89"/>
  <c r="B34" i="89"/>
  <c r="B26" i="89"/>
  <c r="B36" i="89"/>
  <c r="B32" i="89"/>
  <c r="B40" i="47"/>
  <c r="B36" i="47"/>
  <c r="B32" i="47"/>
  <c r="B28" i="47"/>
  <c r="B39" i="47"/>
  <c r="B35" i="47"/>
  <c r="B31" i="47"/>
  <c r="B27" i="47"/>
  <c r="B42" i="47"/>
  <c r="B38" i="47"/>
  <c r="B34" i="47"/>
  <c r="B30" i="47"/>
  <c r="B41" i="47"/>
  <c r="B37" i="47"/>
  <c r="B33" i="47"/>
</calcChain>
</file>

<file path=xl/sharedStrings.xml><?xml version="1.0" encoding="utf-8"?>
<sst xmlns="http://schemas.openxmlformats.org/spreadsheetml/2006/main" count="1346" uniqueCount="486">
  <si>
    <t>Total</t>
  </si>
  <si>
    <t>Mexican</t>
  </si>
  <si>
    <t>Puerto Rican</t>
  </si>
  <si>
    <t>Cuban</t>
  </si>
  <si>
    <t>Costa Rican</t>
  </si>
  <si>
    <t>Guatemalan</t>
  </si>
  <si>
    <t>Honduran</t>
  </si>
  <si>
    <t>Nicaraguan</t>
  </si>
  <si>
    <t>Panamanian</t>
  </si>
  <si>
    <t>Salvadoran</t>
  </si>
  <si>
    <t>Other Central American</t>
  </si>
  <si>
    <t>Bolivian</t>
  </si>
  <si>
    <t>Chilean</t>
  </si>
  <si>
    <t>Colombian</t>
  </si>
  <si>
    <t>Ecuadorian</t>
  </si>
  <si>
    <t>Paraguayan</t>
  </si>
  <si>
    <t>Peruvian</t>
  </si>
  <si>
    <t>Uruguayan</t>
  </si>
  <si>
    <t>Venezuelan</t>
  </si>
  <si>
    <t>Other South American</t>
  </si>
  <si>
    <t>All Other Spanish/Hispanic/Latino</t>
  </si>
  <si>
    <t>Hispanic</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</si>
  <si>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</si>
  <si>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</si>
  <si>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</si>
  <si>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</si>
  <si>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</si>
  <si>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</si>
  <si>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</si>
  <si>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</si>
  <si>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</si>
  <si>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</si>
  <si>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</si>
  <si>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</si>
  <si>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</si>
  <si>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</si>
  <si>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</si>
  <si>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</si>
  <si>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</si>
  <si>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</si>
  <si>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</si>
  <si>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</si>
  <si>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</si>
  <si>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</si>
  <si>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</si>
  <si>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</si>
  <si>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</si>
  <si>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</si>
  <si>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</si>
  <si>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</si>
  <si>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</si>
  <si>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</si>
  <si>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</si>
  <si>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Less than 9th grade</t>
  </si>
  <si>
    <t>9th to 12th grade</t>
  </si>
  <si>
    <t>High school graduate</t>
  </si>
  <si>
    <t>Less than $20,000</t>
  </si>
  <si>
    <t>$20,000 to $49,999</t>
  </si>
  <si>
    <t>$50,000 or more</t>
  </si>
  <si>
    <t>Dominican</t>
  </si>
  <si>
    <t>White alone</t>
  </si>
  <si>
    <t>Black alone</t>
  </si>
  <si>
    <t>Asian alone</t>
  </si>
  <si>
    <t xml:space="preserve">Other </t>
  </si>
  <si>
    <t>Non-family household</t>
  </si>
  <si>
    <t>White alone, not Hispanic</t>
  </si>
  <si>
    <t>Black alone, not Hispanic</t>
  </si>
  <si>
    <t xml:space="preserve">Asian alone, not Hispanic </t>
  </si>
  <si>
    <t xml:space="preserve">Other, not Hispanic </t>
  </si>
  <si>
    <t>Unemployed, no work experience in past five years</t>
  </si>
  <si>
    <t xml:space="preserve">Number </t>
  </si>
  <si>
    <t>Occupation Group</t>
  </si>
  <si>
    <t xml:space="preserve">Management </t>
  </si>
  <si>
    <t xml:space="preserve">Sales </t>
  </si>
  <si>
    <t>Production</t>
  </si>
  <si>
    <t xml:space="preserve">Financial </t>
  </si>
  <si>
    <t>Military</t>
  </si>
  <si>
    <t>1st quintile</t>
  </si>
  <si>
    <t>3rd quintile</t>
  </si>
  <si>
    <t>5th quintile</t>
  </si>
  <si>
    <t xml:space="preserve">      Foreign born</t>
  </si>
  <si>
    <t>Foreign born</t>
  </si>
  <si>
    <t>Percent foreign born</t>
  </si>
  <si>
    <t>Percent of all Hispanics</t>
  </si>
  <si>
    <t>All</t>
  </si>
  <si>
    <t>90 and older</t>
  </si>
  <si>
    <t>Unmarried</t>
  </si>
  <si>
    <t>Hispanic population</t>
  </si>
  <si>
    <t>Total population</t>
  </si>
  <si>
    <t>Now married</t>
  </si>
  <si>
    <t xml:space="preserve">Never married </t>
  </si>
  <si>
    <t>Younger than 18</t>
  </si>
  <si>
    <t>Business operations</t>
  </si>
  <si>
    <t xml:space="preserve">Architecture and engineering  </t>
  </si>
  <si>
    <t>Community and social services</t>
  </si>
  <si>
    <t xml:space="preserve">Food preparation and serving </t>
  </si>
  <si>
    <t>Building and grounds cleaning and maintenance</t>
  </si>
  <si>
    <t xml:space="preserve">Office and administrative support </t>
  </si>
  <si>
    <t>Construction trades</t>
  </si>
  <si>
    <t xml:space="preserve">Extraction workers </t>
  </si>
  <si>
    <t>Transportation and material moving</t>
  </si>
  <si>
    <t>Agriculture, forestry, fishing and hunting</t>
  </si>
  <si>
    <t>Wholesale trade</t>
  </si>
  <si>
    <t>Retail trade</t>
  </si>
  <si>
    <t>Transportation and warehousing</t>
  </si>
  <si>
    <t>Information and communications</t>
  </si>
  <si>
    <t>Finance, insurance, real estate, and rental and leasing</t>
  </si>
  <si>
    <t>Professional, scientific, management, administrative, and waste management services</t>
  </si>
  <si>
    <t>Educational, health and social services</t>
  </si>
  <si>
    <t>Arts, entertainment, recreation, accommodations, and food services</t>
  </si>
  <si>
    <t>Other services (except public administration)</t>
  </si>
  <si>
    <t>Public administration</t>
  </si>
  <si>
    <t>Active duty military</t>
  </si>
  <si>
    <t xml:space="preserve">18 to 64 </t>
  </si>
  <si>
    <t>65 and older</t>
  </si>
  <si>
    <t>Owner-occupied</t>
  </si>
  <si>
    <t>Renter-occupied</t>
  </si>
  <si>
    <t xml:space="preserve">Manufacturing - nondurable goods </t>
  </si>
  <si>
    <t>Median earnings ($)</t>
  </si>
  <si>
    <t>Median income ($)</t>
  </si>
  <si>
    <t xml:space="preserve">Percent </t>
  </si>
  <si>
    <t>Only English spoken at home</t>
  </si>
  <si>
    <t>English spoken very well</t>
  </si>
  <si>
    <t>English spoken less than very well</t>
  </si>
  <si>
    <t>Hispanic populations are listed in descending order of population size</t>
  </si>
  <si>
    <t>Hispanic populations are listed in descending order of total population size</t>
  </si>
  <si>
    <t xml:space="preserve">Science and engineering </t>
  </si>
  <si>
    <t>Legal, community and social services</t>
  </si>
  <si>
    <t>Construction and extraction</t>
  </si>
  <si>
    <t>Other services</t>
  </si>
  <si>
    <t xml:space="preserve">Manufacturing - durable and nondurable goods </t>
  </si>
  <si>
    <t xml:space="preserve">Business services </t>
  </si>
  <si>
    <t xml:space="preserve">Manufacturing - durable goods </t>
  </si>
  <si>
    <t>Percent of women giving birth in past year</t>
  </si>
  <si>
    <t>Two-person families</t>
  </si>
  <si>
    <t xml:space="preserve">Five-person families or more </t>
  </si>
  <si>
    <t xml:space="preserve">Management and business </t>
  </si>
  <si>
    <t>Education, arts and media</t>
  </si>
  <si>
    <t xml:space="preserve">Health care </t>
  </si>
  <si>
    <t>Farming, fishing and forestry</t>
  </si>
  <si>
    <t xml:space="preserve">Installation, repair and production </t>
  </si>
  <si>
    <t xml:space="preserve">Life, physical and social sciences </t>
  </si>
  <si>
    <t>Education, training and library</t>
  </si>
  <si>
    <t xml:space="preserve">Arts, design, entertainment, sports and media </t>
  </si>
  <si>
    <t>Health care practitioners and technical</t>
  </si>
  <si>
    <t>Health care support</t>
  </si>
  <si>
    <t xml:space="preserve">Installation, maintenance and repair workers </t>
  </si>
  <si>
    <t>Arts, entertainment, recreation, accommodations and food services</t>
  </si>
  <si>
    <t>Active-duty military</t>
  </si>
  <si>
    <t>Agriculture, forestry, fishing and mining</t>
  </si>
  <si>
    <t>Percent                                            owning home</t>
  </si>
  <si>
    <t>Number of                                                                 homeowners</t>
  </si>
  <si>
    <t>Household heads</t>
  </si>
  <si>
    <t>Three- or four- person families</t>
  </si>
  <si>
    <t>18 and older</t>
  </si>
  <si>
    <t>Younger than 5</t>
  </si>
  <si>
    <t>White</t>
  </si>
  <si>
    <t>Foreign-born</t>
  </si>
  <si>
    <t xml:space="preserve">Arizona </t>
  </si>
  <si>
    <t xml:space="preserve">California </t>
  </si>
  <si>
    <t xml:space="preserve">Colorado </t>
  </si>
  <si>
    <t xml:space="preserve">Florida </t>
  </si>
  <si>
    <t xml:space="preserve">Georgia </t>
  </si>
  <si>
    <t xml:space="preserve">Illinois </t>
  </si>
  <si>
    <t xml:space="preserve">New Jersey </t>
  </si>
  <si>
    <t xml:space="preserve">New Mexico </t>
  </si>
  <si>
    <t xml:space="preserve">New York </t>
  </si>
  <si>
    <t xml:space="preserve">Texas </t>
  </si>
  <si>
    <t>Number</t>
  </si>
  <si>
    <t>Percent</t>
  </si>
  <si>
    <t>One race</t>
  </si>
  <si>
    <t>Black or African American</t>
  </si>
  <si>
    <t>American Indian and Alaska Native</t>
  </si>
  <si>
    <t>Asian</t>
  </si>
  <si>
    <t>Native Hawaiian and Other Pacific Islander</t>
  </si>
  <si>
    <t>Some Other Race</t>
  </si>
  <si>
    <t>Two or More Races</t>
  </si>
  <si>
    <t xml:space="preserve">Younger than 18 </t>
  </si>
  <si>
    <t>Women giving birth
in past year</t>
  </si>
  <si>
    <t>Share of total births
in past year</t>
  </si>
  <si>
    <t>---</t>
  </si>
  <si>
    <t>Computer and mathematical</t>
  </si>
  <si>
    <t>Protective service</t>
  </si>
  <si>
    <t>Personal care and service</t>
  </si>
  <si>
    <t>California</t>
  </si>
  <si>
    <t>Texas</t>
  </si>
  <si>
    <t>Florida</t>
  </si>
  <si>
    <t>New York</t>
  </si>
  <si>
    <t>Illinois</t>
  </si>
  <si>
    <t>Arizona</t>
  </si>
  <si>
    <t>New Jersey</t>
  </si>
  <si>
    <t>Colorado</t>
  </si>
  <si>
    <t>New Mexico</t>
  </si>
  <si>
    <t>Georgia</t>
  </si>
  <si>
    <t>North Carolina</t>
  </si>
  <si>
    <t>Washington</t>
  </si>
  <si>
    <t>Nevada</t>
  </si>
  <si>
    <t>Pennsylvania</t>
  </si>
  <si>
    <t>Massachusetts</t>
  </si>
  <si>
    <t>Virginia</t>
  </si>
  <si>
    <t>Connecticut</t>
  </si>
  <si>
    <t>Maryland</t>
  </si>
  <si>
    <t>Oregon</t>
  </si>
  <si>
    <t>Michigan</t>
  </si>
  <si>
    <t>Indiana</t>
  </si>
  <si>
    <t>Utah</t>
  </si>
  <si>
    <t>Ohio</t>
  </si>
  <si>
    <t>Wisconsin</t>
  </si>
  <si>
    <t>Oklahoma</t>
  </si>
  <si>
    <t>Kansas</t>
  </si>
  <si>
    <t>Tennessee</t>
  </si>
  <si>
    <t>Minnesota</t>
  </si>
  <si>
    <t>South Carolina</t>
  </si>
  <si>
    <t>Missouri</t>
  </si>
  <si>
    <t>Louisiana</t>
  </si>
  <si>
    <t>Alabama</t>
  </si>
  <si>
    <t>Arkansas</t>
  </si>
  <si>
    <t>Idaho</t>
  </si>
  <si>
    <t>Nebraska</t>
  </si>
  <si>
    <t>Iowa</t>
  </si>
  <si>
    <t>Rhode Island</t>
  </si>
  <si>
    <t>Kentucky</t>
  </si>
  <si>
    <t>Hawaii</t>
  </si>
  <si>
    <t>Mississippi</t>
  </si>
  <si>
    <t>Delaware</t>
  </si>
  <si>
    <t>District of Columbia</t>
  </si>
  <si>
    <t>Wyoming</t>
  </si>
  <si>
    <t>Alaska</t>
  </si>
  <si>
    <t>New Hampshire</t>
  </si>
  <si>
    <t>Montana</t>
  </si>
  <si>
    <t>West Virginia</t>
  </si>
  <si>
    <t>South Dakota</t>
  </si>
  <si>
    <t>Maine</t>
  </si>
  <si>
    <t>North Dakota</t>
  </si>
  <si>
    <t>Vermont</t>
  </si>
  <si>
    <t>Table 1</t>
  </si>
  <si>
    <r>
      <rPr>
        <b/>
        <sz val="5"/>
        <rFont val="Verdana"/>
        <family val="2"/>
      </rPr>
      <t>Note:</t>
    </r>
    <r>
      <rPr>
        <sz val="5"/>
        <rFont val="Verdana"/>
        <family val="2"/>
      </rPr>
      <t xml:space="preserve"> "Other, not Hispanic" includes persons reporting single races not listed separately and persons reporting more than one race</t>
    </r>
  </si>
  <si>
    <t>Table 3</t>
  </si>
  <si>
    <t>Table 4</t>
  </si>
  <si>
    <t>TOTAL</t>
  </si>
  <si>
    <t>HISPANIC</t>
  </si>
  <si>
    <t>NOT HISPANIC</t>
  </si>
  <si>
    <t>Table 6</t>
  </si>
  <si>
    <t>Table 7</t>
  </si>
  <si>
    <t>WHITE ALONE, NOT HISPANIC</t>
  </si>
  <si>
    <t>Table 8</t>
  </si>
  <si>
    <t>Table 9</t>
  </si>
  <si>
    <t>FOREIGN BORN</t>
  </si>
  <si>
    <t>Table 10</t>
  </si>
  <si>
    <r>
      <t xml:space="preserve">  Age (years) </t>
    </r>
    <r>
      <rPr>
        <b/>
        <sz val="5.5"/>
        <rFont val="Verdana"/>
        <family val="2"/>
      </rPr>
      <t xml:space="preserve">                               </t>
    </r>
  </si>
  <si>
    <r>
      <t>Age (years)</t>
    </r>
    <r>
      <rPr>
        <b/>
        <sz val="5.5"/>
        <rFont val="Verdana"/>
        <family val="2"/>
      </rPr>
      <t xml:space="preserve">                                   </t>
    </r>
  </si>
  <si>
    <t>Table 11</t>
  </si>
  <si>
    <t>Table 12</t>
  </si>
  <si>
    <t>Percent unmarried</t>
  </si>
  <si>
    <t>Percent Hispanic</t>
  </si>
  <si>
    <t>Table 13</t>
  </si>
  <si>
    <t>Table 15</t>
  </si>
  <si>
    <t>Table 16</t>
  </si>
  <si>
    <t>Table 17</t>
  </si>
  <si>
    <r>
      <rPr>
        <b/>
        <sz val="5"/>
        <rFont val="Verdana"/>
        <family val="2"/>
      </rPr>
      <t>Note:</t>
    </r>
    <r>
      <rPr>
        <sz val="5"/>
        <rFont val="Verdana"/>
        <family val="2"/>
      </rPr>
      <t xml:space="preserve"> "Other, not Hispanic" includes persons reporting single races not listed separately and persons reporting more than one race.</t>
    </r>
  </si>
  <si>
    <r>
      <rPr>
        <b/>
        <sz val="5.5"/>
        <rFont val="Verdana"/>
        <family val="2"/>
      </rPr>
      <t>Note:</t>
    </r>
    <r>
      <rPr>
        <sz val="5.5"/>
        <rFont val="Verdana"/>
        <family val="2"/>
      </rPr>
      <t xml:space="preserve"> "Other, not Hispanic" includes persons reporting single races not listed separately and persons reporting more than one race.</t>
    </r>
  </si>
  <si>
    <t>Table 19</t>
  </si>
  <si>
    <t>Table 20</t>
  </si>
  <si>
    <t>LANGUAGE OTHER THAN ONLY ENGLISH AT HOME</t>
  </si>
  <si>
    <t>5 TO 17</t>
  </si>
  <si>
    <t>18 AND OLDER</t>
  </si>
  <si>
    <t>Table 21</t>
  </si>
  <si>
    <t>Table 22</t>
  </si>
  <si>
    <t>Table 23</t>
  </si>
  <si>
    <t>Table 24</t>
  </si>
  <si>
    <t>Table 25</t>
  </si>
  <si>
    <t>Table 26</t>
  </si>
  <si>
    <r>
      <t xml:space="preserve">Note: </t>
    </r>
    <r>
      <rPr>
        <sz val="5"/>
        <rFont val="Verdana"/>
        <family val="2"/>
      </rPr>
      <t>"Other, not Hispanic" includes persons reporting single races not listed separately and persons reporting more than one race.</t>
    </r>
  </si>
  <si>
    <t>Table 31</t>
  </si>
  <si>
    <t>Table 32</t>
  </si>
  <si>
    <t>Table 33</t>
  </si>
  <si>
    <t>Table 34</t>
  </si>
  <si>
    <t>Table 35</t>
  </si>
  <si>
    <t>Table 36</t>
  </si>
  <si>
    <t>Table 37</t>
  </si>
  <si>
    <t>PERSONS IN POVERTY</t>
  </si>
  <si>
    <t>POVERTY RATE (%)</t>
  </si>
  <si>
    <t>Table 38</t>
  </si>
  <si>
    <t>PERSONS WITHOUT HEALTH INSURANCE</t>
  </si>
  <si>
    <t>UNINSURED RATE (%)</t>
  </si>
  <si>
    <t>Percent
owner-occupied</t>
  </si>
  <si>
    <t>Table 39</t>
  </si>
  <si>
    <t>Table 40</t>
  </si>
  <si>
    <t>NON-HISPANIC</t>
  </si>
  <si>
    <t>Table 27</t>
  </si>
  <si>
    <t>Table 29</t>
  </si>
  <si>
    <t>Wholesale and retail trade, transportation and warehousing</t>
  </si>
  <si>
    <t>Table 28</t>
  </si>
  <si>
    <t>Legal</t>
  </si>
  <si>
    <t>Table 30</t>
  </si>
  <si>
    <t>WOMEN GIVING BIRTH IN PAST YEAR</t>
  </si>
  <si>
    <t>FAMILY HOUSEHOLD</t>
  </si>
  <si>
    <t>ENROLLED IN SCHOOL</t>
  </si>
  <si>
    <t>ENROLLMENT RATE</t>
  </si>
  <si>
    <t>NUMBER OF DROPOUTS</t>
  </si>
  <si>
    <t>DROPOUT RATE</t>
  </si>
  <si>
    <t>ENROLLED IN COLLEGE</t>
  </si>
  <si>
    <t>Citizen</t>
  </si>
  <si>
    <t>Non-citizen</t>
  </si>
  <si>
    <t>FOREIGN-BORN HISPANIC</t>
  </si>
  <si>
    <t>Table 18</t>
  </si>
  <si>
    <t>Parent householder</t>
  </si>
  <si>
    <t>Grandparent householder</t>
  </si>
  <si>
    <t>Other</t>
  </si>
  <si>
    <t>PERCENT DISTRIBUTION</t>
  </si>
  <si>
    <t>Other states</t>
  </si>
  <si>
    <t xml:space="preserve"> </t>
  </si>
  <si>
    <t>Table 41</t>
  </si>
  <si>
    <t>Percent receiving welfare income</t>
  </si>
  <si>
    <t>Table 42</t>
  </si>
  <si>
    <t>Percent receiving food stamps</t>
  </si>
  <si>
    <t>Private health care coverage</t>
  </si>
  <si>
    <t xml:space="preserve">Public health care coverage </t>
  </si>
  <si>
    <t>Both private and public</t>
  </si>
  <si>
    <t>No coverage</t>
  </si>
  <si>
    <t>Received welfare income in past 12 months</t>
  </si>
  <si>
    <t>Received food stamps in past 12 months</t>
  </si>
  <si>
    <t>Table 43</t>
  </si>
  <si>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t>
    </r>
  </si>
  <si>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</si>
  <si>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
        <rFont val="Verdana"/>
        <family val="2"/>
      </rPr>
      <t>Note:</t>
    </r>
    <r>
      <rPr>
        <sz val="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t>
    </r>
  </si>
  <si>
    <r>
      <rPr>
        <b/>
        <sz val="5"/>
        <rFont val="Verdana"/>
        <family val="2"/>
      </rPr>
      <t>Note:</t>
    </r>
    <r>
      <rPr>
        <sz val="5"/>
        <rFont val="Verdana"/>
        <family val="2"/>
      </rPr>
      <t xml:space="preserve"> "High school graduate" includes persons who have attained a high school diploma or its equivalent, such as a General Educational Development (GED) certificate. "College graduate" includes only persons who have attained a bachelor's degree or more.</t>
    </r>
  </si>
  <si>
    <r>
      <rPr>
        <b/>
        <sz val="5.5"/>
        <rFont val="Verdana"/>
        <family val="2"/>
      </rPr>
      <t>Note:</t>
    </r>
    <r>
      <rPr>
        <sz val="5.5"/>
        <rFont val="Verdana"/>
        <family val="2"/>
      </rPr>
      <t xml:space="preserve"> The household population excludes persons living in institutions, college dormitories and other group quarters.</t>
    </r>
  </si>
  <si>
    <r>
      <t xml:space="preserve">Note: </t>
    </r>
    <r>
      <rPr>
        <sz val="5"/>
        <rFont val="Verdana"/>
        <family val="2"/>
      </rPr>
      <t xml:space="preserve">Hispanic origin is based on self-described ancestry, lineage, heritage, nationality group or country of birth. </t>
    </r>
  </si>
  <si>
    <t>Spaniard</t>
  </si>
  <si>
    <t>Argentinean</t>
  </si>
  <si>
    <t>Percent of 
all white 
non-Hispanics</t>
  </si>
  <si>
    <t>STATISTICAL PORTRAIT OF HISPANICS IN THE UNITED STATES, 2013</t>
  </si>
  <si>
    <t>Racial Self-Identification Among Hispanics and Non-Hispanics: 2013</t>
  </si>
  <si>
    <t xml:space="preserve">Universe: 2013 resident population </t>
  </si>
  <si>
    <t>Detailed Hispanic Origin: 2013</t>
  </si>
  <si>
    <t>Universe: 2013 Hispanic resident population</t>
  </si>
  <si>
    <t>Nativity, by Detailed Hispanic Origin: 2013</t>
  </si>
  <si>
    <t xml:space="preserve">Universe: 2013 Hispanic resident population </t>
  </si>
  <si>
    <t>Race and Ethnicity, by Sex and Age: 2013</t>
  </si>
  <si>
    <t>Median Age in Years, by Sex, Race and Ethnicity: 2013</t>
  </si>
  <si>
    <t>Universe: 2013 resident population</t>
  </si>
  <si>
    <t>Hispanic Nativity Groups, by Sex and Age: 2013</t>
  </si>
  <si>
    <t xml:space="preserve">STATISTICAL PORTRAIT OF HISPANICS IN THE UNITED STATES, 2013  </t>
  </si>
  <si>
    <t>Age and Gender Distributions for Race, Ethnicity and Nativity Groups: 2013</t>
  </si>
  <si>
    <t xml:space="preserve">STATISTICAL PORTRAIT OF THE HISPANIC POPULATION IN THE UNITED STATES, 2013                     </t>
  </si>
  <si>
    <t>Hispanic Population, by State: 2013</t>
  </si>
  <si>
    <t>States and D.C. are listed in descending order of number of Hispanic residents in 2013</t>
  </si>
  <si>
    <t>Top 10 states are listed in descending order of their share of the Hispanic population in 2013</t>
  </si>
  <si>
    <t xml:space="preserve">Marital Status, by Race and Ethnicity: 2013 </t>
  </si>
  <si>
    <t>Universe: 2013 resident population ages 18 and older</t>
  </si>
  <si>
    <t xml:space="preserve">Persons, by Household Type, Race and Ethnicity: 2013 </t>
  </si>
  <si>
    <t>Universe: 2013 household population</t>
  </si>
  <si>
    <t xml:space="preserve">Households, by Family Size, Race and Ethnicity: 2013 </t>
  </si>
  <si>
    <t>Universe: 2013 family households</t>
  </si>
  <si>
    <t>Living Arrangements of Children, by Race and Ethnicity: 2013</t>
  </si>
  <si>
    <t>Universe: 2013 resident population ages 17 and younger</t>
  </si>
  <si>
    <t xml:space="preserve">Language Spoken at Home and English-Speaking Ability, by Age, Race and Ethnicity: 2013 </t>
  </si>
  <si>
    <t>Universe: 2013 resident population ages 5 and older</t>
  </si>
  <si>
    <t>Universe: 2013 foreign-born Hispanic resident population ages 5 and older</t>
  </si>
  <si>
    <t xml:space="preserve">Educational Attainment, by Race and Ethnicity: 2013 </t>
  </si>
  <si>
    <t>Universe: 2013 resident population ages 25 and older</t>
  </si>
  <si>
    <t>Occupation, by Race and Ethnicity: 2013</t>
  </si>
  <si>
    <t>Universe: 2013 resident population ages 16 and older who worked in the past five years</t>
  </si>
  <si>
    <t>Detailed Occupation, by Race and Ethnicity: 2013</t>
  </si>
  <si>
    <t>Industry, by Race and Ethnicity: 2013</t>
  </si>
  <si>
    <t>Detailed Industry, by Race and Ethnicity: 2013</t>
  </si>
  <si>
    <t xml:space="preserve">Persons, by Personal Earnings, Race and Ethnicity: 2013 </t>
  </si>
  <si>
    <t>Universe: 2013 resident population ages 16 and older with positive earnings</t>
  </si>
  <si>
    <t xml:space="preserve">Median Personal Earnings, by Race and Ethnicity: 2013 </t>
  </si>
  <si>
    <t xml:space="preserve">Full-Time, Year-Round Workers, by Personal Earnings, Race and Ethnicity: 2013 </t>
  </si>
  <si>
    <t>Universe: 2013 resident population ages 16 and older defined for persons who worked at least 35 hours per week and at least 48 weeks in the past year</t>
  </si>
  <si>
    <t>Median Personal Earnings for Full-Time, Year-Round Workers, by Race and Ethnicity: 2013</t>
  </si>
  <si>
    <t>Households, by Income, Race and Ethnicity: 2013</t>
  </si>
  <si>
    <t>Universe: 2013 households</t>
  </si>
  <si>
    <t>Median Household Income, by Race and Ethnicity: 2013</t>
  </si>
  <si>
    <t>Poverty, by Age, Race and Ethnicity: 2013</t>
  </si>
  <si>
    <t>Based on 2013 poverty universe*</t>
  </si>
  <si>
    <t>Welfare Income, by Race and Ethnicity: 2013</t>
  </si>
  <si>
    <t>STATISTICAL PORTRAIT OF HISPANICS IN THE 
UNITED STATES, 2013</t>
  </si>
  <si>
    <t>Food Stamp Recipiency, by Race and 
Ethnicity: 2013</t>
  </si>
  <si>
    <t xml:space="preserve">Persons Without Health Insurance, by Age, Race and Ethnicity: 2013 </t>
  </si>
  <si>
    <t>Type of Health Insurance, by Race and Ethnicity: 2013</t>
  </si>
  <si>
    <t>Universe: 2013 foreign-born Hispanic heads of households</t>
  </si>
  <si>
    <t>Fertility in the Past Year, by Race and Ethnicity: 2013</t>
  </si>
  <si>
    <t xml:space="preserve">Universe: 2013 resident population defined for women ages 15 to 44 </t>
  </si>
  <si>
    <t>Fertility in the Past Year, by Marital Status, Race and Ethnicity: 2013</t>
  </si>
  <si>
    <t>Universe: 2013 resident population defined for women ages 15 to 44 giving birth in the last 12 months</t>
  </si>
  <si>
    <r>
      <rPr>
        <b/>
        <sz val="5"/>
        <rFont val="Verdana"/>
        <family val="2"/>
      </rPr>
      <t>Note:</t>
    </r>
    <r>
      <rPr>
        <sz val="5"/>
        <rFont val="Verdana"/>
        <family val="2"/>
      </rPr>
      <t xml:space="preserve"> Unmarried women includes those who were never married or are divorced, separated or widowed. "Other, not Hispanic" includes persons reporting single races not listed separately and persons reporting more than one race.</t>
    </r>
  </si>
  <si>
    <t>(Up to $21,000)</t>
  </si>
  <si>
    <t>($21,001-$40,300)</t>
  </si>
  <si>
    <t>($65,001-$105,400)</t>
  </si>
  <si>
    <t>($105,401+)</t>
  </si>
  <si>
    <t>Population, by Race and Ethnicity: 2013</t>
  </si>
  <si>
    <t>Hispanic Population, by Nativity: 2013</t>
  </si>
  <si>
    <t>Distribution of Hispanics Across States:2013</t>
  </si>
  <si>
    <t>Universe: 2013 foreign-born Hispanic resident population ages 25 and older</t>
  </si>
  <si>
    <t>Educational Attainment of Foreign-Born Hispanics: 2013</t>
  </si>
  <si>
    <t>Universe: 2013 resident population ages 3 through 4</t>
  </si>
  <si>
    <t>School Enrollment, by Race and Ethnicity: 2013</t>
  </si>
  <si>
    <t>Universe: 2013 resident population ages 5 through 17</t>
  </si>
  <si>
    <t xml:space="preserve">High School Dropouts, by Race and Ethnicity: 2013 </t>
  </si>
  <si>
    <t>Universe: 2013 resident population ages 16 through 19</t>
  </si>
  <si>
    <t xml:space="preserve">College Enrollment, by Race and Ethnicity: 2013 </t>
  </si>
  <si>
    <t>Universe: 2013 resident population ages 18 through 24</t>
  </si>
  <si>
    <t>Housing Tenure, by Race and Ethnicity: 2013</t>
  </si>
  <si>
    <t>Universe: 2013 Hispanic resident population age 18 and older</t>
  </si>
  <si>
    <t>Nativity of Adult Population, by Detailed Hispanic Origin: 2013</t>
  </si>
  <si>
    <t>Population</t>
  </si>
  <si>
    <t>0 to 5 years</t>
  </si>
  <si>
    <t>6 to 10 years</t>
  </si>
  <si>
    <t>11 to 15 years</t>
  </si>
  <si>
    <t>16 to 20 years</t>
  </si>
  <si>
    <t>Over 20 years</t>
  </si>
  <si>
    <t xml:space="preserve">      U.S. born</t>
  </si>
  <si>
    <t>U.S. born</t>
  </si>
  <si>
    <t>U.S. BORN</t>
  </si>
  <si>
    <t>U.S.-BORN HISPANIC</t>
  </si>
  <si>
    <t>U.S.-born</t>
  </si>
  <si>
    <r>
      <rPr>
        <b/>
        <sz val="5.5"/>
        <rFont val="Verdana"/>
        <family val="2"/>
      </rPr>
      <t>Note:</t>
    </r>
    <r>
      <rPr>
        <sz val="5.5"/>
        <rFont val="Verdana"/>
        <family val="2"/>
      </rPr>
      <t xml:space="preserve"> "High school graduate" includes persons who have attained a high school diploma or its equivalent, such as a General Educational Development (GED) certificate. "College graduate" includes only persons who have attained a bachelor's degree or more.  "Other, not Hispanic" includes persons reporting single races not listed separately and persons reporting more than one race.</t>
    </r>
  </si>
  <si>
    <r>
      <rPr>
        <b/>
        <sz val="5"/>
        <rFont val="Verdana"/>
        <family val="2"/>
      </rPr>
      <t>Note:</t>
    </r>
    <r>
      <rPr>
        <sz val="5"/>
        <rFont val="Verdana"/>
        <family val="2"/>
      </rPr>
      <t xml:space="preserve"> School enrollment consists of both private and public schools. "Other, not Hispanic" includes persons reporting single races not listed separately and persons reporting more than one race.</t>
    </r>
  </si>
  <si>
    <r>
      <rPr>
        <b/>
        <sz val="5"/>
        <rFont val="Verdana"/>
        <family val="2"/>
      </rPr>
      <t>Note:</t>
    </r>
    <r>
      <rPr>
        <sz val="5"/>
        <rFont val="Verdana"/>
        <family val="2"/>
      </rPr>
      <t xml:space="preserve"> Dropouts are people not enrolled in school and who have not attained a high school diploma or an equivalent credential, such as a General Education Development (GED) certificate. "Other, not Hispanic" includes persons reporting single races not listed separately and persons reporting more than one race.</t>
    </r>
  </si>
  <si>
    <r>
      <rPr>
        <b/>
        <sz val="5.5"/>
        <rFont val="Verdana"/>
        <family val="2"/>
      </rPr>
      <t>Note:</t>
    </r>
    <r>
      <rPr>
        <sz val="5.5"/>
        <rFont val="Verdana"/>
        <family val="2"/>
      </rPr>
      <t xml:space="preserve"> Due to the way in which the IPUMS adjusts annual incomes, these data will differ from those that might be provided by the U.S. Census Bureau. "Other, not Hispanic" includes persons reporting single races not listed separately and persons reporting more than one race.</t>
    </r>
  </si>
  <si>
    <r>
      <t xml:space="preserve">Note: </t>
    </r>
    <r>
      <rPr>
        <sz val="5"/>
        <rFont val="Verdana"/>
        <family val="2"/>
      </rPr>
      <t>Due to the way in which the IPUMS adjusts annual incomes, these data will differ from those that might be provided by the U.S. Census Bureau. "Other, not Hispanic" includes persons reporting single races not listed separately and persons reporting more than one race.</t>
    </r>
  </si>
  <si>
    <r>
      <rPr>
        <b/>
        <sz val="5.5"/>
        <rFont val="Verdana"/>
        <family val="2"/>
      </rPr>
      <t>Note:</t>
    </r>
    <r>
      <rPr>
        <sz val="5.5"/>
        <rFont val="Verdana"/>
        <family val="2"/>
      </rPr>
      <t xml:space="preserve"> Quintiles are based upon 2013 total household income distribution. Due to the way in which the IPUMS adjusts annual incomes, these data will differ from those that might be provided by the U.S. Census Bureau.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</si>
  <si>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t>($40,301-$65,000)</t>
  </si>
  <si>
    <r>
      <t xml:space="preserve">Note: </t>
    </r>
    <r>
      <rPr>
        <sz val="5"/>
        <rFont val="Verdana"/>
        <family val="2"/>
      </rPr>
      <t xml:space="preserve">Due to the way in which the IPUMS adjusts annual incomes, these data will differ from those that might be provided by the U.S. Census Bureau.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
    </r>
  </si>
  <si>
    <r>
      <rPr>
        <b/>
        <sz val="5.5"/>
        <rFont val="Verdana"/>
        <family val="2"/>
      </rPr>
      <t>Note:</t>
    </r>
    <r>
      <rPr>
        <sz val="5.5"/>
        <rFont val="Verdana"/>
        <family val="2"/>
      </rPr>
      <t xml:space="preserv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 "Other, not Hispanic" includes persons reporting single races not listed separately and persons reporting more than one race.</t>
    </r>
  </si>
  <si>
    <r>
      <rPr>
        <b/>
        <sz val="5.5"/>
        <rFont val="Verdana"/>
        <family val="2"/>
      </rPr>
      <t>Note:</t>
    </r>
    <r>
      <rPr>
        <sz val="5.5"/>
        <rFont val="Verdana"/>
        <family val="2"/>
      </rPr>
      <t xml:space="preserve">  The household population excludes persons living in institutions, college dormitories and other group quarters. Households are classified by the race or ethnicity of the household head. Includes all households that received food stamps or a food stamp benefit card, and includes benefits from the Supplemental Nutritional Assistance Program (SNAP) but does not include benefits from the Special Supplemental Nutrition Program for Women, Infants, and Children (WIC) or the National School Lunch Program.  For more details, see http://usa.ipums.org/usa-action/variables/FOODSTMP. "Other, not Hispanic" includes persons reporting single races not listed separately and persons reporting more than one race.</t>
    </r>
  </si>
  <si>
    <r>
      <rPr>
        <b/>
        <sz val="5.5"/>
        <rFont val="Verdana"/>
        <family val="2"/>
      </rPr>
      <t>Note:</t>
    </r>
    <r>
      <rPr>
        <sz val="5.5"/>
        <rFont val="Verdana"/>
        <family val="2"/>
      </rPr>
      <t xml:space="preserve"> The household population excludes persons living in institutions, college dormitories and other group quarters. Households are classified by the race or ethnicity of the household head. "Other, not Hispanic" includes persons reporting single races not listed separately and persons reporting more than one race. </t>
    </r>
  </si>
  <si>
    <t>Two-year degree/Some college</t>
  </si>
  <si>
    <t>&lt;0.05</t>
  </si>
  <si>
    <t>Bachelor's degree or more</t>
  </si>
  <si>
    <t>Source: Pew Research Center tabulations of 2013 American Community Survey (1% IPUMS)</t>
  </si>
  <si>
    <t>Source: Pew Research Center tabulations of  2013 American Community Survey (1% IPUMS)</t>
  </si>
  <si>
    <t>Source: Pew Research Center tabulations of 2013 American Community Survey  (1% IPUMS)</t>
  </si>
  <si>
    <t>Source: Pew Research Center tabulations of 2010 American Community Survey (1% IPUMS)</t>
  </si>
  <si>
    <t>Source: Pew Research Center tabulations of 2013 American Community Survey 
(1% IPUMS)</t>
  </si>
  <si>
    <t>Source: Pew Research Center tabulations of  2013 American Community Survey  (1% IPUMS)</t>
  </si>
  <si>
    <t>Homeownership Among Foreign-Born Hispanic Heads of Households, by Years in the U.S.: 2013</t>
  </si>
  <si>
    <t xml:space="preserve">Language Spoken at Home and English-Speaking Ability Among Foreign-Born Hispanics, by Years in the U.S. and Age: 2013 </t>
  </si>
  <si>
    <t>Employed</t>
  </si>
  <si>
    <t>Unemployed</t>
  </si>
  <si>
    <t>Unemployment Rate (%)</t>
  </si>
  <si>
    <t xml:space="preserve">Employment Status, by Race and Ethnicity: 2013 </t>
  </si>
  <si>
    <t>Northeast</t>
  </si>
  <si>
    <t>Midwest</t>
  </si>
  <si>
    <t>South</t>
  </si>
  <si>
    <t>West</t>
  </si>
  <si>
    <t>Universe: 2013 civilian resident population ages 16 and older</t>
  </si>
  <si>
    <t>Hispanic Population, by Region: 2013</t>
  </si>
  <si>
    <t>Table 44</t>
  </si>
  <si>
    <t>Table 14</t>
  </si>
  <si>
    <t>Table 5</t>
  </si>
  <si>
    <t>Table 2</t>
  </si>
  <si>
    <t>Median age (in years)</t>
  </si>
  <si>
    <t>Population (#)</t>
  </si>
  <si>
    <t>Women ages 15-44 giving birth in past year</t>
  </si>
  <si>
    <t>High school graduate or less</t>
  </si>
  <si>
    <t>Speaking English at least very well (ages 5 and older)</t>
  </si>
  <si>
    <t>Married (ages 18 and older)</t>
  </si>
  <si>
    <t>(ages 16 and older)</t>
  </si>
  <si>
    <t>In labor force</t>
  </si>
  <si>
    <t>Uninsured</t>
  </si>
  <si>
    <t>In family households</t>
  </si>
  <si>
    <t>% of the Hispanic population, unless otherwise noted</t>
  </si>
  <si>
    <t>In labor force (among civilian population)</t>
  </si>
  <si>
    <r>
      <t xml:space="preserve">Note: </t>
    </r>
    <r>
      <rPr>
        <sz val="5"/>
        <rFont val="Verdana"/>
        <family val="2"/>
        <scheme val="major"/>
      </rPr>
      <t>For details on the states included in each region, see https://usa.ipums.org/usa-action/variables/REGION#description_section.</t>
    </r>
  </si>
  <si>
    <t>Not in labor force (%)</t>
  </si>
  <si>
    <t>Mean welfare income among welfare recipients ($)</t>
  </si>
  <si>
    <r>
      <rPr>
        <b/>
        <sz val="5.5"/>
        <rFont val="Verdana"/>
        <family val="2"/>
      </rPr>
      <t>Note:</t>
    </r>
    <r>
      <rPr>
        <sz val="5.5"/>
        <rFont val="Verdana"/>
        <family val="2"/>
      </rPr>
      <t xml:space="preserve"> "Other, not Hispanic" includes persons reporting single races not listed separately and persons reporting more than one race. The household population excludes persons living in institutions, college dormitories and other group quarters. Households are classified by the race or ethnicity of the household head. The following are included in welfare or public assistance income: Aid to Families with Dependent Children (AFDC) and General Assistance (GA). For more details, see http://usa.ipums.org/usa-action/variables/INCWELFR.</t>
    </r>
  </si>
  <si>
    <t>Summary</t>
  </si>
  <si>
    <t>Population/Hispanic Origin/Nativity/Language Use/Race</t>
  </si>
  <si>
    <t>Age/Gender/Marital Status/Fertility</t>
  </si>
  <si>
    <t>Educational Attainment and Enrollment</t>
  </si>
  <si>
    <t>(highest degree completed, ages 25 and older)</t>
  </si>
  <si>
    <t>Work/Earnings/Income</t>
  </si>
  <si>
    <t>Median annual personal earnings (in 2013 dollars, among those with earnings)</t>
  </si>
  <si>
    <t>Median annual household income (in 2013 dollars)</t>
  </si>
  <si>
    <t>Living in Poverty</t>
  </si>
  <si>
    <t>Homeownership and Household Characteristics</t>
  </si>
  <si>
    <t>Characteristics of the U.S. Hispanic Population: 2013</t>
  </si>
  <si>
    <t>Poverty/Government Assistance/Health Insurance</t>
  </si>
  <si>
    <t>Region and Top Five States of Residence in 2013</t>
  </si>
  <si>
    <r>
      <rPr>
        <b/>
        <sz val="5.5"/>
        <rFont val="Verdana"/>
        <family val="2"/>
      </rPr>
      <t>Note:</t>
    </r>
    <r>
      <rPr>
        <sz val="5.5"/>
        <rFont val="Verdana"/>
        <family val="2"/>
      </rPr>
      <t xml:space="preserve"> These data reflect insurance coverage prior to the implementation of the individual insurance mandate of the Affordable Care Act. "Other, not Hispanic" includes persons reporting single races not listed separately and persons reporting more than one race.</t>
    </r>
  </si>
  <si>
    <r>
      <rPr>
        <b/>
        <sz val="5.5"/>
        <rFont val="Verdana"/>
        <family val="2"/>
      </rPr>
      <t>Note:</t>
    </r>
    <r>
      <rPr>
        <sz val="5.5"/>
        <rFont val="Verdana"/>
        <family val="2"/>
      </rPr>
      <t xml:space="preserve"> These data reflect insurance coverage prior to the implementation of the individual insurance mandate of the Affordable Care Act.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 "Other, not Hispanic" includes persons reporting single races not listed separately and persons reporting more than one race.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</si>
</sst>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quot;$&quot;#,##0"/>
  </numFmts>
  <fonts count="40"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Arial"/>
      <family val="2"/>
    </font>
    <font>
      <sz val="8"/>
      <name val="Arial"/>
      <family val="2"/>
    </font>
    <font>
      <b/>
      <sz val="8"/>
      <color indexed="60"/>
      <name val="Arial"/>
      <family val="2"/>
    </font>
    <font>
      <sz val="10"/>
      <name val="Arial"/>
      <family val="2"/>
    </font>
    <font>
      <sz val="5.5"/>
      <name val="Verdana"/>
      <family val="2"/>
    </font>
    <font>
      <b/>
      <sz val="5.5"/>
      <name val="Verdana"/>
      <family val="2"/>
    </font>
    <font>
      <sz val="5"/>
      <name val="Verdana"/>
      <family val="2"/>
    </font>
    <font>
      <b/>
      <sz val="5"/>
      <name val="Verdana"/>
      <family val="2"/>
    </font>
    <font>
      <sz val="6"/>
      <name val="Verdana"/>
      <family val="2"/>
    </font>
    <font>
      <sz val="10"/>
      <name val="Verdana"/>
      <family val="2"/>
      <scheme val="major"/>
    </font>
    <font>
      <sz val="5.5"/>
      <name val="Verdana"/>
      <family val="2"/>
      <scheme val="major"/>
    </font>
    <font>
      <b/>
      <sz val="9"/>
      <color rgb="FF7F401C"/>
      <name val="Verdana"/>
      <family val="2"/>
    </font>
    <font>
      <sz val="8"/>
      <name val="Verdana"/>
      <family val="2"/>
      <scheme val="major"/>
    </font>
    <font>
      <b/>
      <sz val="5.5"/>
      <name val="Verdana"/>
      <family val="2"/>
      <scheme val="major"/>
    </font>
    <font>
      <b/>
      <sz val="5.5"/>
      <color indexed="62"/>
      <name val="Verdana"/>
      <family val="2"/>
      <scheme val="major"/>
    </font>
    <font>
      <sz val="5.5"/>
      <color theme="6" tint="-0.249977111117893"/>
      <name val="Verdana"/>
      <family val="2"/>
      <scheme val="major"/>
    </font>
    <font>
      <sz val="5"/>
      <name val="Verdana"/>
      <family val="2"/>
      <scheme val="major"/>
    </font>
    <font>
      <sz val="5.5"/>
      <color theme="6"/>
      <name val="Verdana"/>
      <family val="2"/>
      <scheme val="major"/>
    </font>
    <font>
      <b/>
      <sz val="5.5"/>
      <color indexed="60"/>
      <name val="Verdana"/>
      <family val="2"/>
      <scheme val="major"/>
    </font>
    <font>
      <b/>
      <sz val="5.5"/>
      <color theme="6" tint="-0.249977111117893"/>
      <name val="Verdana"/>
      <family val="2"/>
      <scheme val="major"/>
    </font>
    <font>
      <sz val="6"/>
      <name val="Verdana"/>
      <family val="2"/>
      <scheme val="major"/>
    </font>
    <font>
      <b/>
      <sz val="9"/>
      <color theme="6" tint="-0.249977111117893"/>
      <name val="Verdana"/>
      <family val="2"/>
    </font>
    <font>
      <i/>
      <sz val="5"/>
      <name val="Verdana"/>
      <family val="2"/>
      <scheme val="major"/>
    </font>
    <font>
      <i/>
      <sz val="5.5"/>
      <name val="Verdana"/>
      <family val="2"/>
      <scheme val="major"/>
    </font>
    <font>
      <b/>
      <sz val="6.5"/>
      <name val="Verdana"/>
      <family val="2"/>
      <scheme val="major"/>
    </font>
    <font>
      <b/>
      <sz val="9"/>
      <color theme="6" tint="-0.249977111117893"/>
      <name val="Verdana"/>
      <family val="2"/>
      <scheme val="major"/>
    </font>
    <font>
      <sz val="9"/>
      <color indexed="8"/>
      <name val="Arial"/>
      <family val="2"/>
    </font>
    <font>
      <sz val="10"/>
      <name val="Arial"/>
      <family val="2"/>
    </font>
    <font>
      <u/>
      <sz val="10"/>
      <color indexed="12"/>
      <name val="Arial"/>
      <family val="2"/>
    </font>
    <font>
      <b/>
      <sz val="10"/>
      <name val="Arial"/>
      <family val="2"/>
    </font>
    <font>
      <sz val="5.5"/>
      <color theme="6" tint="-0.249977111117893"/>
      <name val="Verdana"/>
      <family val="2"/>
    </font>
    <font>
      <b/>
      <sz val="5"/>
      <name val="Verdana"/>
      <family val="2"/>
      <scheme val="major"/>
    </font>
  </fonts>
  <fills count="6">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rgb="FFBFBFBF"/>
      </bottom>
      <diagonal/>
    </border>
    <border>
      <left/>
      <right/>
      <top style="medium">
        <color theme="1"/>
      </top>
      <bottom/>
      <diagonal/>
    </border>
    <border>
      <left/>
      <right/>
      <top style="medium">
        <color indexed="64"/>
      </top>
      <bottom style="thin">
        <color rgb="FFBFBFBF"/>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rgb="FFBFBFBF"/>
      </top>
      <bottom style="thin">
        <color rgb="FFBFBFBF"/>
      </bottom>
      <diagonal/>
    </border>
    <border>
      <left/>
      <right/>
      <top/>
      <bottom style="thin">
        <color theme="0" tint="-0.24994659260841701"/>
      </bottom>
      <diagonal/>
    </border>
    <border>
      <left/>
      <right/>
      <top style="thin">
        <color theme="0" tint="-0.24994659260841701"/>
      </top>
      <bottom style="medium">
        <color indexed="64"/>
      </bottom>
      <diagonal/>
    </border>
    <border>
      <left/>
      <right/>
      <top style="thin">
        <color theme="0" tint="-0.24994659260841701"/>
      </top>
      <bottom/>
      <diagonal/>
    </border>
    <border>
      <left/>
      <right/>
      <top style="medium">
        <color theme="1"/>
      </top>
      <bottom style="thin">
        <color theme="0" tint="-0.24994659260841701"/>
      </bottom>
      <diagonal/>
    </border>
    <border>
      <left/>
      <right/>
      <top style="thin">
        <color theme="0" tint="-0.24994659260841701"/>
      </top>
      <bottom style="thin">
        <color indexed="64"/>
      </bottom>
      <diagonal/>
    </border>
    <border>
      <left/>
      <right/>
      <top style="thin">
        <color theme="0" tint="-0.24994659260841701"/>
      </top>
      <bottom style="medium">
        <color theme="1"/>
      </bottom>
      <diagonal/>
    </border>
    <border>
      <left/>
      <right/>
      <top style="medium">
        <color theme="0" tint="-0.24994659260841701"/>
      </top>
      <bottom style="medium">
        <color theme="0" tint="-0.24994659260841701"/>
      </bottom>
      <diagonal/>
    </border>
    <border>
      <left/>
      <right/>
      <top style="medium">
        <color theme="0" tint="-0.24994659260841701"/>
      </top>
      <bottom style="medium">
        <color indexed="64"/>
      </bottom>
      <diagonal/>
    </border>
    <border>
      <left/>
      <right/>
      <top style="thin">
        <color rgb="FFBFBFBF"/>
      </top>
      <bottom/>
      <diagonal/>
    </border>
    <border>
      <left/>
      <right/>
      <top style="thin">
        <color theme="0" tint="-0.24994659260841701"/>
      </top>
      <bottom style="thin">
        <color rgb="FFBFBFBF"/>
      </bottom>
      <diagonal/>
    </border>
    <border>
      <left/>
      <right/>
      <top style="medium">
        <color theme="1"/>
      </top>
      <bottom style="thin">
        <color rgb="FFBFBFBF"/>
      </bottom>
      <diagonal/>
    </border>
    <border>
      <left/>
      <right/>
      <top style="thin">
        <color rgb="FFBFBFBF"/>
      </top>
      <bottom style="thin">
        <color theme="0" tint="-0.24994659260841701"/>
      </bottom>
      <diagonal/>
    </border>
  </borders>
  <cellStyleXfs count="5154">
    <xf numFmtId="0" fontId="0" fillId="0" borderId="0"/>
    <xf numFmtId="0" fontId="11" fillId="0" borderId="0"/>
    <xf numFmtId="0" fontId="11" fillId="0" borderId="0"/>
    <xf numFmtId="0" fontId="7" fillId="0" borderId="0"/>
    <xf numFmtId="43" fontId="7" fillId="0" borderId="0" applyFont="0" applyFill="0" applyBorder="0" applyAlignment="0" applyProtection="0"/>
    <xf numFmtId="9" fontId="35" fillId="0" borderId="0" applyFont="0" applyFill="0" applyBorder="0" applyAlignment="0" applyProtection="0"/>
    <xf numFmtId="0" fontId="36" fillId="0" borderId="0" applyNumberFormat="0" applyFill="0" applyBorder="0" applyAlignment="0" applyProtection="0">
      <alignment vertical="top"/>
      <protection locked="0"/>
    </xf>
    <xf numFmtId="0" fontId="11" fillId="0" borderId="0"/>
    <xf numFmtId="9" fontId="11"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53">
    <xf numFmtId="0" fontId="0" fillId="0" borderId="0" xfId="0"/>
    <xf numFmtId="0" fontId="0" fillId="0" borderId="0" xfId="0" applyAlignment="1">
      <alignment wrapText="1"/>
    </xf>
    <xf numFmtId="3" fontId="0" fillId="0" borderId="0" xfId="0" applyNumberFormat="1"/>
    <xf numFmtId="164" fontId="0" fillId="0" borderId="0" xfId="0" applyNumberFormat="1"/>
    <xf numFmtId="0" fontId="0" fillId="0" borderId="0" xfId="0" applyBorder="1"/>
    <xf numFmtId="0" fontId="0" fillId="0" borderId="0" xfId="0" applyAlignment="1">
      <alignment horizontal="center"/>
    </xf>
    <xf numFmtId="0" fontId="8" fillId="0" borderId="0" xfId="0" applyFont="1" applyBorder="1"/>
    <xf numFmtId="0" fontId="8" fillId="0" borderId="0" xfId="0" applyFont="1" applyBorder="1" applyAlignment="1">
      <alignment horizontal="left" indent="1"/>
    </xf>
    <xf numFmtId="0" fontId="0" fillId="0" borderId="0" xfId="0" applyFill="1"/>
    <xf numFmtId="3" fontId="9" fillId="0" borderId="0" xfId="0" applyNumberFormat="1" applyFont="1"/>
    <xf numFmtId="0" fontId="8" fillId="0" borderId="0" xfId="0" applyFont="1" applyBorder="1" applyAlignment="1">
      <alignment horizontal="center"/>
    </xf>
    <xf numFmtId="0" fontId="10" fillId="0" borderId="0" xfId="0" applyFont="1" applyFill="1" applyBorder="1" applyAlignment="1">
      <alignment horizontal="center"/>
    </xf>
    <xf numFmtId="0" fontId="8" fillId="0" borderId="0" xfId="0" applyFont="1" applyFill="1" applyBorder="1" applyAlignment="1">
      <alignment horizontal="center"/>
    </xf>
    <xf numFmtId="0" fontId="17" fillId="0" borderId="0" xfId="0" applyFont="1" applyBorder="1" applyAlignment="1">
      <alignment wrapText="1"/>
    </xf>
    <xf numFmtId="0" fontId="0" fillId="0" borderId="0" xfId="0" applyBorder="1" applyAlignment="1">
      <alignment wrapText="1"/>
    </xf>
    <xf numFmtId="0" fontId="0" fillId="3" borderId="0" xfId="0" applyFill="1" applyBorder="1" applyAlignment="1">
      <alignment wrapText="1"/>
    </xf>
    <xf numFmtId="166" fontId="0" fillId="0" borderId="0" xfId="0" applyNumberFormat="1" applyBorder="1" applyAlignment="1">
      <alignment wrapText="1"/>
    </xf>
    <xf numFmtId="0" fontId="18" fillId="0" borderId="0" xfId="0" applyFont="1" applyBorder="1" applyAlignment="1">
      <alignment horizontal="center" vertical="center" wrapText="1"/>
    </xf>
    <xf numFmtId="0" fontId="18" fillId="0" borderId="0" xfId="0" applyFont="1" applyBorder="1" applyAlignment="1" applyProtection="1">
      <alignment wrapText="1"/>
      <protection locked="0"/>
    </xf>
    <xf numFmtId="0" fontId="18" fillId="0" borderId="0" xfId="0" applyFont="1" applyBorder="1" applyAlignment="1" applyProtection="1">
      <alignment horizontal="center" vertical="center" wrapText="1"/>
      <protection locked="0"/>
    </xf>
    <xf numFmtId="0" fontId="18" fillId="0" borderId="5" xfId="0" applyFont="1" applyBorder="1" applyAlignment="1" applyProtection="1">
      <alignment horizontal="left" vertical="center" wrapText="1"/>
      <protection locked="0"/>
    </xf>
    <xf numFmtId="3" fontId="18" fillId="0" borderId="5" xfId="0" applyNumberFormat="1" applyFont="1" applyFill="1" applyBorder="1" applyAlignment="1" applyProtection="1">
      <alignment horizontal="right" vertical="center" wrapText="1"/>
      <protection locked="0"/>
    </xf>
    <xf numFmtId="0" fontId="19" fillId="0" borderId="0" xfId="0" applyFont="1" applyFill="1" applyBorder="1" applyAlignment="1">
      <alignment horizontal="left" vertical="center" wrapText="1"/>
    </xf>
    <xf numFmtId="3" fontId="18" fillId="0" borderId="5" xfId="0" applyNumberFormat="1" applyFont="1" applyFill="1" applyBorder="1" applyAlignment="1" applyProtection="1">
      <alignment horizontal="right" vertical="center" wrapText="1" indent="1"/>
      <protection locked="0"/>
    </xf>
    <xf numFmtId="164" fontId="18" fillId="0" borderId="5" xfId="0" applyNumberFormat="1" applyFont="1" applyFill="1" applyBorder="1" applyAlignment="1" applyProtection="1">
      <alignment horizontal="right" vertical="center" wrapText="1" indent="2"/>
      <protection locked="0"/>
    </xf>
    <xf numFmtId="0" fontId="18" fillId="0" borderId="0" xfId="0" applyFont="1"/>
    <xf numFmtId="3" fontId="18" fillId="0" borderId="0" xfId="0" applyNumberFormat="1" applyFont="1" applyBorder="1" applyAlignment="1">
      <alignment horizontal="right"/>
    </xf>
    <xf numFmtId="164" fontId="18" fillId="0" borderId="0" xfId="0" applyNumberFormat="1" applyFont="1"/>
    <xf numFmtId="0" fontId="18" fillId="0" borderId="0" xfId="0" applyFont="1" applyBorder="1"/>
    <xf numFmtId="0" fontId="18" fillId="0" borderId="0" xfId="0" applyFont="1" applyFill="1" applyBorder="1" applyAlignment="1">
      <alignment horizontal="left" wrapText="1"/>
    </xf>
    <xf numFmtId="0" fontId="18" fillId="0" borderId="0" xfId="0" applyFont="1" applyBorder="1" applyAlignment="1">
      <alignment wrapText="1"/>
    </xf>
    <xf numFmtId="0" fontId="20" fillId="0" borderId="0" xfId="0" applyFont="1" applyBorder="1" applyAlignment="1">
      <alignment vertical="center" wrapText="1"/>
    </xf>
    <xf numFmtId="0" fontId="21" fillId="0" borderId="1" xfId="0" applyFont="1" applyBorder="1" applyAlignment="1">
      <alignment horizontal="left" wrapText="1"/>
    </xf>
    <xf numFmtId="0" fontId="18" fillId="0" borderId="0" xfId="0" applyFont="1" applyBorder="1" applyAlignment="1" applyProtection="1">
      <alignment horizontal="left" vertical="center" wrapText="1"/>
      <protection locked="0"/>
    </xf>
    <xf numFmtId="3" fontId="18" fillId="0" borderId="0" xfId="0" applyNumberFormat="1" applyFont="1" applyFill="1" applyBorder="1" applyAlignment="1" applyProtection="1">
      <alignment horizontal="right" vertical="center" wrapText="1" indent="1"/>
      <protection locked="0"/>
    </xf>
    <xf numFmtId="164" fontId="18" fillId="0" borderId="0" xfId="0" applyNumberFormat="1" applyFont="1" applyFill="1" applyBorder="1" applyAlignment="1" applyProtection="1">
      <alignment horizontal="right" vertical="center" wrapText="1" indent="2"/>
      <protection locked="0"/>
    </xf>
    <xf numFmtId="49" fontId="18" fillId="0" borderId="0" xfId="0" applyNumberFormat="1" applyFont="1" applyBorder="1" applyAlignment="1">
      <alignment horizontal="center" wrapText="1"/>
    </xf>
    <xf numFmtId="0" fontId="21" fillId="0" borderId="6" xfId="0" applyFont="1" applyBorder="1" applyAlignment="1" applyProtection="1">
      <alignment horizontal="left" vertical="center" wrapText="1"/>
      <protection locked="0"/>
    </xf>
    <xf numFmtId="3" fontId="21" fillId="0" borderId="6" xfId="0" applyNumberFormat="1" applyFont="1" applyFill="1" applyBorder="1" applyAlignment="1" applyProtection="1">
      <alignment horizontal="right" vertical="center" wrapText="1" indent="1"/>
      <protection locked="0"/>
    </xf>
    <xf numFmtId="164" fontId="21" fillId="0" borderId="6" xfId="0" applyNumberFormat="1" applyFont="1" applyBorder="1" applyAlignment="1" applyProtection="1">
      <alignment horizontal="right" vertical="center" wrapText="1" indent="2"/>
      <protection locked="0"/>
    </xf>
    <xf numFmtId="0" fontId="21" fillId="0" borderId="7" xfId="0" applyFont="1" applyBorder="1" applyAlignment="1" applyProtection="1">
      <alignment horizontal="left" vertical="center" wrapText="1"/>
      <protection locked="0"/>
    </xf>
    <xf numFmtId="3" fontId="21" fillId="0" borderId="7" xfId="0" applyNumberFormat="1" applyFont="1" applyFill="1" applyBorder="1" applyAlignment="1" applyProtection="1">
      <alignment horizontal="right" vertical="center" wrapText="1"/>
      <protection locked="0"/>
    </xf>
    <xf numFmtId="164" fontId="21" fillId="0" borderId="7" xfId="0" applyNumberFormat="1" applyFont="1" applyBorder="1" applyAlignment="1" applyProtection="1">
      <alignment horizontal="right" vertical="center" wrapText="1" indent="2"/>
      <protection locked="0"/>
    </xf>
    <xf numFmtId="3" fontId="21" fillId="0" borderId="7" xfId="0" applyNumberFormat="1" applyFont="1" applyFill="1" applyBorder="1" applyAlignment="1" applyProtection="1">
      <alignment horizontal="right" vertical="center" wrapText="1" indent="1"/>
      <protection locked="0"/>
    </xf>
    <xf numFmtId="3" fontId="18" fillId="0" borderId="0" xfId="0" applyNumberFormat="1" applyFont="1" applyBorder="1" applyAlignment="1">
      <alignment horizontal="right" indent="1"/>
    </xf>
    <xf numFmtId="3" fontId="18" fillId="0" borderId="8" xfId="0" applyNumberFormat="1" applyFont="1" applyBorder="1" applyAlignment="1">
      <alignment horizontal="right" indent="1"/>
    </xf>
    <xf numFmtId="0" fontId="18" fillId="0" borderId="0" xfId="0" applyFont="1" applyBorder="1" applyAlignment="1">
      <alignment horizontal="center" wrapText="1"/>
    </xf>
    <xf numFmtId="0" fontId="19" fillId="3" borderId="0" xfId="0" applyFont="1" applyFill="1" applyBorder="1" applyAlignment="1">
      <alignment horizontal="left" vertical="center" wrapText="1"/>
    </xf>
    <xf numFmtId="0" fontId="18" fillId="0" borderId="0" xfId="0" applyFont="1" applyBorder="1" applyAlignment="1">
      <alignment horizontal="center" vertical="center"/>
    </xf>
    <xf numFmtId="0" fontId="22" fillId="2" borderId="0" xfId="0" applyFont="1" applyFill="1" applyBorder="1" applyAlignment="1">
      <alignment horizontal="center" vertical="center"/>
    </xf>
    <xf numFmtId="3" fontId="18" fillId="0" borderId="0" xfId="0" applyNumberFormat="1" applyFont="1" applyBorder="1"/>
    <xf numFmtId="164" fontId="18" fillId="0" borderId="0" xfId="0" applyNumberFormat="1" applyFont="1" applyBorder="1"/>
    <xf numFmtId="0" fontId="18" fillId="0" borderId="0" xfId="0" applyFont="1" applyBorder="1" applyAlignment="1"/>
    <xf numFmtId="0" fontId="18" fillId="0" borderId="0" xfId="0" applyFont="1" applyBorder="1" applyAlignment="1">
      <alignment vertical="center"/>
    </xf>
    <xf numFmtId="0" fontId="18" fillId="0" borderId="2" xfId="0" applyFont="1" applyBorder="1" applyAlignment="1">
      <alignment horizontal="center"/>
    </xf>
    <xf numFmtId="0" fontId="18" fillId="0" borderId="0" xfId="0" applyFont="1" applyBorder="1" applyAlignment="1">
      <alignment horizontal="left"/>
    </xf>
    <xf numFmtId="0" fontId="18" fillId="0" borderId="0" xfId="0" applyFont="1" applyBorder="1"/>
    <xf numFmtId="0" fontId="18" fillId="0" borderId="0" xfId="0" applyFont="1" applyBorder="1" applyAlignment="1">
      <alignment horizontal="center"/>
    </xf>
    <xf numFmtId="164" fontId="18" fillId="0" borderId="8" xfId="0" applyNumberFormat="1" applyFont="1" applyBorder="1" applyAlignment="1">
      <alignment horizontal="right" indent="2"/>
    </xf>
    <xf numFmtId="164" fontId="21" fillId="0" borderId="0" xfId="0" applyNumberFormat="1" applyFont="1" applyBorder="1" applyAlignment="1">
      <alignment horizontal="right" indent="2"/>
    </xf>
    <xf numFmtId="0" fontId="22" fillId="3" borderId="1" xfId="0" applyFont="1" applyFill="1" applyBorder="1" applyAlignment="1">
      <alignment horizontal="center"/>
    </xf>
    <xf numFmtId="0" fontId="18" fillId="3" borderId="1" xfId="0" applyFont="1" applyFill="1" applyBorder="1"/>
    <xf numFmtId="0" fontId="23" fillId="0" borderId="8" xfId="0" applyFont="1" applyBorder="1" applyAlignment="1">
      <alignment horizontal="left"/>
    </xf>
    <xf numFmtId="0" fontId="21" fillId="0" borderId="9" xfId="0" applyFont="1" applyBorder="1" applyAlignment="1">
      <alignment horizontal="left"/>
    </xf>
    <xf numFmtId="0" fontId="24" fillId="0" borderId="0" xfId="0" applyFont="1" applyBorder="1" applyAlignment="1">
      <alignment horizontal="left" indent="1"/>
    </xf>
    <xf numFmtId="0" fontId="18" fillId="3" borderId="0" xfId="0" applyFont="1" applyFill="1"/>
    <xf numFmtId="0" fontId="18" fillId="0" borderId="0" xfId="0" applyFont="1" applyFill="1" applyBorder="1" applyAlignment="1">
      <alignment horizontal="left"/>
    </xf>
    <xf numFmtId="0" fontId="12" fillId="0" borderId="0" xfId="0" applyFont="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xf numFmtId="3" fontId="18" fillId="0" borderId="5" xfId="0" applyNumberFormat="1" applyFont="1" applyFill="1" applyBorder="1" applyAlignment="1" applyProtection="1">
      <alignment horizontal="right" vertical="center" wrapText="1" indent="3"/>
      <protection locked="0"/>
    </xf>
    <xf numFmtId="3" fontId="18" fillId="0" borderId="0" xfId="0" applyNumberFormat="1" applyFont="1" applyFill="1" applyBorder="1" applyAlignment="1" applyProtection="1">
      <alignment horizontal="right" vertical="center" wrapText="1" indent="3"/>
      <protection locked="0"/>
    </xf>
    <xf numFmtId="3" fontId="21" fillId="0" borderId="6" xfId="0" applyNumberFormat="1" applyFont="1" applyFill="1" applyBorder="1" applyAlignment="1" applyProtection="1">
      <alignment horizontal="right" vertical="center" wrapText="1" indent="3"/>
      <protection locked="0"/>
    </xf>
    <xf numFmtId="165" fontId="18" fillId="0" borderId="5" xfId="0" applyNumberFormat="1" applyFont="1" applyFill="1" applyBorder="1" applyAlignment="1" applyProtection="1">
      <alignment horizontal="right" vertical="center" wrapText="1" indent="4"/>
      <protection locked="0"/>
    </xf>
    <xf numFmtId="165" fontId="18" fillId="0" borderId="0" xfId="0" applyNumberFormat="1" applyFont="1" applyFill="1" applyBorder="1" applyAlignment="1" applyProtection="1">
      <alignment horizontal="right" vertical="center" wrapText="1" indent="4"/>
      <protection locked="0"/>
    </xf>
    <xf numFmtId="165" fontId="21" fillId="0" borderId="6" xfId="0" applyNumberFormat="1" applyFont="1" applyFill="1" applyBorder="1" applyAlignment="1" applyProtection="1">
      <alignment horizontal="right" vertical="center" wrapText="1" indent="4"/>
      <protection locked="0"/>
    </xf>
    <xf numFmtId="164" fontId="18" fillId="0" borderId="5" xfId="0" applyNumberFormat="1" applyFont="1" applyFill="1" applyBorder="1" applyAlignment="1" applyProtection="1">
      <alignment horizontal="right" vertical="center" wrapText="1" indent="3"/>
      <protection locked="0"/>
    </xf>
    <xf numFmtId="164" fontId="18" fillId="0" borderId="0" xfId="0" applyNumberFormat="1" applyFont="1" applyFill="1" applyBorder="1" applyAlignment="1" applyProtection="1">
      <alignment horizontal="right" vertical="center" wrapText="1" indent="3"/>
      <protection locked="0"/>
    </xf>
    <xf numFmtId="164" fontId="21" fillId="0" borderId="6" xfId="0" applyNumberFormat="1" applyFont="1" applyBorder="1" applyAlignment="1" applyProtection="1">
      <alignment horizontal="right" vertical="center" wrapText="1" indent="3"/>
      <protection locked="0"/>
    </xf>
    <xf numFmtId="164" fontId="18" fillId="0" borderId="5" xfId="0" applyNumberFormat="1" applyFont="1" applyFill="1" applyBorder="1" applyAlignment="1" applyProtection="1">
      <alignment horizontal="right" vertical="center" wrapText="1" indent="4"/>
      <protection locked="0"/>
    </xf>
    <xf numFmtId="164" fontId="18" fillId="0" borderId="0" xfId="0" applyNumberFormat="1" applyFont="1" applyFill="1" applyBorder="1" applyAlignment="1" applyProtection="1">
      <alignment horizontal="right" vertical="center" wrapText="1" indent="4"/>
      <protection locked="0"/>
    </xf>
    <xf numFmtId="164" fontId="21" fillId="0" borderId="6" xfId="0" applyNumberFormat="1" applyFont="1" applyBorder="1" applyAlignment="1" applyProtection="1">
      <alignment horizontal="right" vertical="center" wrapText="1" indent="4"/>
      <protection locked="0"/>
    </xf>
    <xf numFmtId="3" fontId="23" fillId="0" borderId="10" xfId="0" applyNumberFormat="1" applyFont="1" applyFill="1" applyBorder="1" applyAlignment="1" applyProtection="1">
      <alignment horizontal="right" vertical="center" wrapText="1" indent="3"/>
      <protection locked="0"/>
    </xf>
    <xf numFmtId="165" fontId="23" fillId="0" borderId="10" xfId="0" applyNumberFormat="1" applyFont="1" applyFill="1" applyBorder="1" applyAlignment="1" applyProtection="1">
      <alignment horizontal="right" vertical="center" wrapText="1" indent="4"/>
      <protection locked="0"/>
    </xf>
    <xf numFmtId="164" fontId="23" fillId="0" borderId="10" xfId="0" applyNumberFormat="1" applyFont="1" applyFill="1" applyBorder="1" applyAlignment="1" applyProtection="1">
      <alignment horizontal="right" vertical="center" wrapText="1" indent="3"/>
      <protection locked="0"/>
    </xf>
    <xf numFmtId="0" fontId="18" fillId="0" borderId="0" xfId="0" applyFont="1" applyBorder="1" applyAlignment="1">
      <alignment horizontal="left"/>
    </xf>
    <xf numFmtId="0" fontId="18" fillId="0" borderId="0" xfId="0" applyFont="1" applyBorder="1"/>
    <xf numFmtId="0" fontId="23" fillId="0" borderId="11" xfId="0" applyFont="1" applyBorder="1" applyAlignment="1">
      <alignment horizontal="left" vertical="center" wrapText="1"/>
    </xf>
    <xf numFmtId="3" fontId="23" fillId="0" borderId="11" xfId="1" applyNumberFormat="1" applyFont="1" applyBorder="1" applyAlignment="1">
      <alignment horizontal="right" vertical="center" wrapText="1" indent="1"/>
    </xf>
    <xf numFmtId="164" fontId="23" fillId="0" borderId="11" xfId="0" applyNumberFormat="1" applyFont="1" applyBorder="1" applyAlignment="1">
      <alignment horizontal="right" vertical="center" wrapText="1" indent="2"/>
    </xf>
    <xf numFmtId="0" fontId="23" fillId="0" borderId="0" xfId="0" applyFont="1" applyBorder="1" applyAlignment="1">
      <alignment horizontal="left" vertical="center" wrapText="1"/>
    </xf>
    <xf numFmtId="164" fontId="23" fillId="0" borderId="0" xfId="0" applyNumberFormat="1" applyFont="1" applyBorder="1" applyAlignment="1">
      <alignment horizontal="right" vertical="center" wrapText="1" indent="2"/>
    </xf>
    <xf numFmtId="0" fontId="21" fillId="0" borderId="9" xfId="0" applyFont="1" applyBorder="1" applyAlignment="1">
      <alignment horizontal="left" vertical="center" wrapText="1"/>
    </xf>
    <xf numFmtId="3" fontId="21" fillId="0" borderId="9" xfId="1" applyNumberFormat="1" applyFont="1" applyBorder="1" applyAlignment="1">
      <alignment horizontal="right" vertical="center" wrapText="1" indent="1"/>
    </xf>
    <xf numFmtId="164" fontId="21" fillId="0" borderId="9" xfId="0" applyNumberFormat="1" applyFont="1" applyBorder="1" applyAlignment="1">
      <alignment horizontal="right" vertical="center" wrapText="1" indent="2"/>
    </xf>
    <xf numFmtId="0" fontId="23" fillId="0" borderId="5"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3" fontId="23" fillId="0" borderId="10" xfId="0" applyNumberFormat="1" applyFont="1" applyFill="1" applyBorder="1" applyAlignment="1" applyProtection="1">
      <alignment horizontal="right" vertical="center" wrapText="1" indent="1"/>
      <protection locked="0"/>
    </xf>
    <xf numFmtId="164" fontId="23" fillId="0" borderId="10" xfId="0" applyNumberFormat="1" applyFont="1" applyFill="1" applyBorder="1" applyAlignment="1" applyProtection="1">
      <alignment horizontal="right" vertical="center" wrapText="1" indent="2"/>
      <protection locked="0"/>
    </xf>
    <xf numFmtId="0" fontId="23" fillId="0" borderId="5" xfId="0" applyFont="1" applyBorder="1" applyAlignment="1" applyProtection="1">
      <alignment horizontal="left" vertical="center" wrapText="1" indent="1"/>
      <protection locked="0"/>
    </xf>
    <xf numFmtId="3" fontId="23" fillId="0" borderId="5" xfId="0" applyNumberFormat="1" applyFont="1" applyFill="1" applyBorder="1" applyAlignment="1" applyProtection="1">
      <alignment horizontal="right" vertical="center" wrapText="1" indent="1"/>
      <protection locked="0"/>
    </xf>
    <xf numFmtId="164" fontId="23" fillId="0" borderId="5" xfId="0" applyNumberFormat="1" applyFont="1" applyFill="1" applyBorder="1" applyAlignment="1" applyProtection="1">
      <alignment horizontal="right" vertical="center" wrapText="1" indent="2"/>
      <protection locked="0"/>
    </xf>
    <xf numFmtId="3" fontId="23" fillId="0" borderId="5" xfId="0" applyNumberFormat="1" applyFont="1" applyFill="1" applyBorder="1" applyAlignment="1" applyProtection="1">
      <alignment horizontal="right" vertical="center" wrapText="1"/>
      <protection locked="0"/>
    </xf>
    <xf numFmtId="3" fontId="23" fillId="0" borderId="8" xfId="0" applyNumberFormat="1" applyFont="1" applyBorder="1" applyAlignment="1">
      <alignment horizontal="right" indent="1"/>
    </xf>
    <xf numFmtId="164" fontId="23" fillId="0" borderId="8" xfId="0" applyNumberFormat="1" applyFont="1" applyBorder="1" applyAlignment="1">
      <alignment horizontal="right" indent="2"/>
    </xf>
    <xf numFmtId="164" fontId="23" fillId="0" borderId="12" xfId="0" applyNumberFormat="1" applyFont="1" applyBorder="1" applyAlignment="1">
      <alignment horizontal="right" indent="2"/>
    </xf>
    <xf numFmtId="164" fontId="23" fillId="0" borderId="10" xfId="0" applyNumberFormat="1" applyFont="1" applyFill="1" applyBorder="1" applyAlignment="1" applyProtection="1">
      <alignment horizontal="right" vertical="center" wrapText="1" indent="4"/>
      <protection locked="0"/>
    </xf>
    <xf numFmtId="0" fontId="21" fillId="0" borderId="0" xfId="0" applyFont="1" applyFill="1" applyBorder="1" applyAlignment="1">
      <alignment horizontal="left"/>
    </xf>
    <xf numFmtId="0" fontId="21" fillId="0" borderId="1" xfId="0" applyFont="1" applyBorder="1" applyAlignment="1">
      <alignment horizontal="left"/>
    </xf>
    <xf numFmtId="0" fontId="18" fillId="0" borderId="11" xfId="0" applyFont="1" applyBorder="1" applyAlignment="1">
      <alignment horizontal="left"/>
    </xf>
    <xf numFmtId="164" fontId="23" fillId="0" borderId="8" xfId="0" applyNumberFormat="1" applyFont="1" applyBorder="1" applyAlignment="1">
      <alignment horizontal="center"/>
    </xf>
    <xf numFmtId="164" fontId="21" fillId="0" borderId="7" xfId="0" applyNumberFormat="1" applyFont="1" applyFill="1" applyBorder="1" applyAlignment="1" applyProtection="1">
      <alignment horizontal="center" vertical="center" wrapText="1"/>
      <protection locked="0"/>
    </xf>
    <xf numFmtId="0" fontId="18" fillId="0" borderId="0" xfId="0" applyFont="1" applyFill="1" applyBorder="1" applyAlignment="1">
      <alignment horizontal="left"/>
    </xf>
    <xf numFmtId="164" fontId="18" fillId="0" borderId="13" xfId="0" applyNumberFormat="1" applyFont="1" applyBorder="1" applyAlignment="1">
      <alignment horizontal="right" indent="2"/>
    </xf>
    <xf numFmtId="164" fontId="21" fillId="0" borderId="9" xfId="0" applyNumberFormat="1" applyFont="1" applyBorder="1" applyAlignment="1">
      <alignment horizontal="right" indent="2"/>
    </xf>
    <xf numFmtId="3" fontId="18" fillId="0" borderId="13" xfId="0" applyNumberFormat="1" applyFont="1" applyBorder="1" applyAlignment="1">
      <alignment horizontal="right" indent="1"/>
    </xf>
    <xf numFmtId="0" fontId="18" fillId="0" borderId="2" xfId="0" applyFont="1" applyBorder="1" applyAlignment="1">
      <alignment horizontal="center" wrapText="1"/>
    </xf>
    <xf numFmtId="0" fontId="18" fillId="0" borderId="0" xfId="0" applyFont="1" applyFill="1" applyBorder="1" applyAlignment="1">
      <alignment horizontal="center"/>
    </xf>
    <xf numFmtId="0" fontId="18" fillId="0" borderId="0" xfId="0" applyFont="1" applyBorder="1"/>
    <xf numFmtId="0" fontId="18" fillId="0" borderId="0" xfId="0" applyFont="1" applyFill="1" applyBorder="1" applyAlignment="1">
      <alignment horizontal="left"/>
    </xf>
    <xf numFmtId="3" fontId="23" fillId="0" borderId="13" xfId="0" applyNumberFormat="1" applyFont="1" applyBorder="1" applyAlignment="1">
      <alignment horizontal="right" indent="1"/>
    </xf>
    <xf numFmtId="164" fontId="23" fillId="0" borderId="13" xfId="0" applyNumberFormat="1" applyFont="1" applyBorder="1" applyAlignment="1">
      <alignment horizontal="center"/>
    </xf>
    <xf numFmtId="164" fontId="21" fillId="0" borderId="9" xfId="0" applyNumberFormat="1" applyFont="1" applyBorder="1" applyAlignment="1">
      <alignment horizontal="center"/>
    </xf>
    <xf numFmtId="0" fontId="18" fillId="0" borderId="0" xfId="0" applyFont="1" applyBorder="1"/>
    <xf numFmtId="3" fontId="21" fillId="0" borderId="14" xfId="0" applyNumberFormat="1" applyFont="1" applyFill="1" applyBorder="1" applyAlignment="1" applyProtection="1">
      <alignment horizontal="right" vertical="center" wrapText="1" indent="1"/>
      <protection locked="0"/>
    </xf>
    <xf numFmtId="3" fontId="18" fillId="0" borderId="5" xfId="0" applyNumberFormat="1" applyFont="1" applyFill="1" applyBorder="1" applyAlignment="1" applyProtection="1">
      <alignment horizontal="right" vertical="center" wrapText="1" indent="2"/>
      <protection locked="0"/>
    </xf>
    <xf numFmtId="3" fontId="23" fillId="0" borderId="5" xfId="0" applyNumberFormat="1" applyFont="1" applyFill="1" applyBorder="1" applyAlignment="1" applyProtection="1">
      <alignment horizontal="right" vertical="center" wrapText="1" indent="2"/>
      <protection locked="0"/>
    </xf>
    <xf numFmtId="3" fontId="18" fillId="0" borderId="0" xfId="0" applyNumberFormat="1" applyFont="1" applyFill="1" applyBorder="1" applyAlignment="1" applyProtection="1">
      <alignment horizontal="right" vertical="center" wrapText="1" indent="2"/>
      <protection locked="0"/>
    </xf>
    <xf numFmtId="3" fontId="21" fillId="0" borderId="14" xfId="0" applyNumberFormat="1" applyFont="1" applyFill="1" applyBorder="1" applyAlignment="1" applyProtection="1">
      <alignment horizontal="right" vertical="center" wrapText="1" indent="2"/>
      <protection locked="0"/>
    </xf>
    <xf numFmtId="3" fontId="21" fillId="0" borderId="6" xfId="0" applyNumberFormat="1" applyFont="1" applyFill="1" applyBorder="1" applyAlignment="1" applyProtection="1">
      <alignment horizontal="right" vertical="center" wrapText="1" indent="2"/>
      <protection locked="0"/>
    </xf>
    <xf numFmtId="0" fontId="18" fillId="0" borderId="0" xfId="0" applyFont="1" applyBorder="1" applyAlignment="1">
      <alignment horizontal="left"/>
    </xf>
    <xf numFmtId="0" fontId="18" fillId="0" borderId="0" xfId="0" applyFont="1" applyBorder="1"/>
    <xf numFmtId="0" fontId="18" fillId="0" borderId="0" xfId="0" applyFont="1" applyFill="1" applyBorder="1" applyAlignment="1">
      <alignment horizontal="left"/>
    </xf>
    <xf numFmtId="0" fontId="21" fillId="0" borderId="0" xfId="0" applyFont="1" applyBorder="1" applyAlignment="1" applyProtection="1">
      <alignment horizontal="left" vertical="center" wrapText="1"/>
      <protection locked="0"/>
    </xf>
    <xf numFmtId="0" fontId="18" fillId="0" borderId="0" xfId="0" applyFont="1" applyBorder="1"/>
    <xf numFmtId="3" fontId="21" fillId="0" borderId="1" xfId="0" applyNumberFormat="1" applyFont="1" applyBorder="1" applyAlignment="1">
      <alignment horizontal="right" indent="1"/>
    </xf>
    <xf numFmtId="0" fontId="12" fillId="0" borderId="0" xfId="0" applyFont="1" applyFill="1" applyBorder="1" applyAlignment="1">
      <alignment horizontal="left" wrapText="1"/>
    </xf>
    <xf numFmtId="164" fontId="18" fillId="0" borderId="11" xfId="0" applyNumberFormat="1" applyFont="1" applyBorder="1" applyAlignment="1">
      <alignment horizontal="right" indent="2"/>
    </xf>
    <xf numFmtId="164" fontId="18" fillId="0" borderId="0" xfId="0" applyNumberFormat="1" applyFont="1" applyBorder="1" applyAlignment="1">
      <alignment horizontal="right" indent="2"/>
    </xf>
    <xf numFmtId="165" fontId="18" fillId="0" borderId="11" xfId="0" applyNumberFormat="1" applyFont="1" applyBorder="1" applyAlignment="1">
      <alignment horizontal="center"/>
    </xf>
    <xf numFmtId="165" fontId="23" fillId="0" borderId="8" xfId="0" applyNumberFormat="1" applyFont="1" applyBorder="1" applyAlignment="1">
      <alignment horizontal="center"/>
    </xf>
    <xf numFmtId="165" fontId="18" fillId="0" borderId="0" xfId="0" applyNumberFormat="1" applyFont="1" applyBorder="1" applyAlignment="1">
      <alignment horizontal="center"/>
    </xf>
    <xf numFmtId="165" fontId="21" fillId="0" borderId="1" xfId="0" applyNumberFormat="1" applyFont="1" applyBorder="1" applyAlignment="1">
      <alignment horizontal="center"/>
    </xf>
    <xf numFmtId="0" fontId="21" fillId="0" borderId="0" xfId="0" applyFont="1" applyBorder="1"/>
    <xf numFmtId="0" fontId="18" fillId="0" borderId="0" xfId="0" applyFont="1" applyBorder="1"/>
    <xf numFmtId="0" fontId="18" fillId="0" borderId="0" xfId="0" applyFont="1" applyFill="1" applyBorder="1" applyAlignment="1">
      <alignment horizontal="left"/>
    </xf>
    <xf numFmtId="0" fontId="18" fillId="0" borderId="0" xfId="0" applyFont="1" applyBorder="1"/>
    <xf numFmtId="0" fontId="18" fillId="0" borderId="0" xfId="0" applyFont="1" applyFill="1" applyBorder="1" applyAlignment="1">
      <alignment horizontal="left"/>
    </xf>
    <xf numFmtId="0" fontId="26" fillId="0" borderId="0" xfId="0" applyFont="1" applyFill="1" applyBorder="1" applyAlignment="1">
      <alignment horizontal="center" wrapText="1"/>
    </xf>
    <xf numFmtId="3" fontId="18" fillId="0" borderId="0" xfId="0" applyNumberFormat="1" applyFont="1" applyBorder="1" applyAlignment="1">
      <alignment vertical="center"/>
    </xf>
    <xf numFmtId="0" fontId="21" fillId="0" borderId="0" xfId="0" applyFont="1" applyBorder="1" applyAlignment="1">
      <alignment horizontal="left" wrapText="1"/>
    </xf>
    <xf numFmtId="165" fontId="18" fillId="0" borderId="0" xfId="0" applyNumberFormat="1" applyFont="1" applyBorder="1"/>
    <xf numFmtId="0" fontId="25" fillId="0" borderId="0" xfId="0" applyFont="1" applyBorder="1" applyAlignment="1">
      <alignment horizontal="left" vertical="center" wrapText="1"/>
    </xf>
    <xf numFmtId="0" fontId="25" fillId="0" borderId="12" xfId="0" applyFont="1" applyBorder="1" applyAlignment="1">
      <alignment horizontal="left" vertical="center" wrapText="1"/>
    </xf>
    <xf numFmtId="0" fontId="25" fillId="0" borderId="8" xfId="0" applyFont="1" applyBorder="1" applyAlignment="1">
      <alignment horizontal="left" vertical="center" wrapText="1"/>
    </xf>
    <xf numFmtId="3" fontId="25" fillId="0" borderId="0" xfId="0" applyNumberFormat="1" applyFont="1" applyBorder="1" applyAlignment="1">
      <alignment horizontal="right" vertical="center"/>
    </xf>
    <xf numFmtId="3" fontId="25" fillId="0" borderId="8" xfId="0" applyNumberFormat="1" applyFont="1" applyBorder="1" applyAlignment="1">
      <alignment horizontal="right" vertical="center"/>
    </xf>
    <xf numFmtId="3" fontId="25" fillId="0" borderId="12" xfId="0" applyNumberFormat="1" applyFont="1" applyBorder="1" applyAlignment="1">
      <alignment horizontal="right" vertical="center"/>
    </xf>
    <xf numFmtId="3" fontId="21" fillId="0" borderId="0" xfId="0" applyNumberFormat="1" applyFont="1" applyBorder="1" applyAlignment="1">
      <alignment horizontal="right" vertical="center"/>
    </xf>
    <xf numFmtId="3" fontId="25" fillId="0" borderId="0" xfId="0" applyNumberFormat="1" applyFont="1" applyBorder="1" applyAlignment="1">
      <alignment horizontal="right" vertical="center" indent="1"/>
    </xf>
    <xf numFmtId="3" fontId="25" fillId="0" borderId="8" xfId="0" applyNumberFormat="1" applyFont="1" applyBorder="1" applyAlignment="1">
      <alignment horizontal="right" vertical="center" indent="1"/>
    </xf>
    <xf numFmtId="3" fontId="25" fillId="0" borderId="12" xfId="0" applyNumberFormat="1" applyFont="1" applyBorder="1" applyAlignment="1">
      <alignment horizontal="right" vertical="center" indent="1"/>
    </xf>
    <xf numFmtId="3" fontId="21" fillId="0" borderId="0" xfId="0" applyNumberFormat="1" applyFont="1" applyBorder="1" applyAlignment="1">
      <alignment horizontal="right" vertical="center" indent="1"/>
    </xf>
    <xf numFmtId="165" fontId="25" fillId="0" borderId="8" xfId="0" applyNumberFormat="1" applyFont="1" applyBorder="1" applyAlignment="1">
      <alignment horizontal="right" vertical="center" indent="2"/>
    </xf>
    <xf numFmtId="165" fontId="25" fillId="0" borderId="12" xfId="0" applyNumberFormat="1" applyFont="1" applyBorder="1" applyAlignment="1">
      <alignment horizontal="right" vertical="center" indent="2"/>
    </xf>
    <xf numFmtId="165" fontId="21" fillId="0" borderId="0" xfId="0" applyNumberFormat="1" applyFont="1" applyBorder="1" applyAlignment="1">
      <alignment horizontal="right" vertical="center" indent="2"/>
    </xf>
    <xf numFmtId="3" fontId="18" fillId="0" borderId="0" xfId="0" applyNumberFormat="1" applyFont="1" applyBorder="1" applyAlignment="1">
      <alignment horizontal="center" vertical="center" wrapText="1"/>
    </xf>
    <xf numFmtId="0" fontId="25" fillId="0" borderId="13" xfId="0" applyFont="1" applyBorder="1" applyAlignment="1">
      <alignment horizontal="left" vertical="center" wrapText="1"/>
    </xf>
    <xf numFmtId="3" fontId="25" fillId="0" borderId="13" xfId="0" applyNumberFormat="1" applyFont="1" applyBorder="1" applyAlignment="1">
      <alignment horizontal="right" vertical="center" indent="1"/>
    </xf>
    <xf numFmtId="3" fontId="25" fillId="0" borderId="13" xfId="0" applyNumberFormat="1" applyFont="1" applyBorder="1" applyAlignment="1">
      <alignment horizontal="right" vertical="center"/>
    </xf>
    <xf numFmtId="0" fontId="21" fillId="0" borderId="1" xfId="0" applyFont="1" applyBorder="1" applyAlignment="1">
      <alignment horizontal="left" wrapText="1"/>
    </xf>
    <xf numFmtId="3" fontId="21" fillId="0" borderId="1" xfId="0" applyNumberFormat="1" applyFont="1" applyBorder="1" applyAlignment="1">
      <alignment horizontal="right" vertical="center" indent="1"/>
    </xf>
    <xf numFmtId="3" fontId="21" fillId="0" borderId="1" xfId="0" applyNumberFormat="1" applyFont="1" applyBorder="1" applyAlignment="1">
      <alignment horizontal="right" vertical="center"/>
    </xf>
    <xf numFmtId="3" fontId="18" fillId="0" borderId="0" xfId="0" applyNumberFormat="1" applyFont="1" applyBorder="1" applyAlignment="1">
      <alignment horizontal="center" wrapText="1"/>
    </xf>
    <xf numFmtId="0" fontId="18" fillId="0" borderId="0" xfId="0" applyFont="1" applyBorder="1" applyAlignment="1" applyProtection="1">
      <alignment horizontal="center" wrapText="1"/>
      <protection locked="0"/>
    </xf>
    <xf numFmtId="0" fontId="18" fillId="0" borderId="0" xfId="0" applyFont="1" applyBorder="1" applyAlignment="1">
      <alignment horizontal="center" wrapText="1"/>
    </xf>
    <xf numFmtId="164" fontId="18" fillId="0" borderId="0" xfId="0" applyNumberFormat="1" applyFont="1" applyBorder="1" applyAlignment="1">
      <alignment horizontal="right" vertical="center" wrapText="1" indent="2"/>
    </xf>
    <xf numFmtId="164" fontId="23" fillId="0" borderId="8" xfId="0" applyNumberFormat="1" applyFont="1" applyBorder="1" applyAlignment="1">
      <alignment horizontal="right" vertical="center" wrapText="1" indent="2"/>
    </xf>
    <xf numFmtId="164" fontId="21" fillId="0" borderId="1" xfId="0" applyNumberFormat="1" applyFont="1" applyBorder="1" applyAlignment="1">
      <alignment horizontal="right" vertical="center" wrapText="1" indent="2"/>
    </xf>
    <xf numFmtId="3" fontId="18" fillId="0" borderId="0" xfId="0" applyNumberFormat="1" applyFont="1" applyBorder="1" applyAlignment="1">
      <alignment horizontal="right" vertical="center" wrapText="1" indent="1"/>
    </xf>
    <xf numFmtId="3" fontId="23" fillId="0" borderId="8" xfId="0" applyNumberFormat="1" applyFont="1" applyBorder="1" applyAlignment="1">
      <alignment horizontal="right" vertical="center" wrapText="1" indent="1"/>
    </xf>
    <xf numFmtId="3" fontId="21" fillId="0" borderId="1" xfId="0" applyNumberFormat="1" applyFont="1" applyBorder="1" applyAlignment="1">
      <alignment horizontal="right" vertical="center" wrapText="1" indent="1"/>
    </xf>
    <xf numFmtId="0" fontId="18" fillId="0" borderId="0" xfId="0" applyFont="1" applyFill="1" applyBorder="1" applyAlignment="1">
      <alignment horizontal="center" wrapText="1"/>
    </xf>
    <xf numFmtId="0" fontId="18" fillId="0" borderId="0" xfId="0" applyFont="1" applyFill="1" applyBorder="1" applyAlignment="1">
      <alignment horizontal="left" vertical="center" wrapText="1"/>
    </xf>
    <xf numFmtId="0" fontId="18" fillId="0" borderId="0" xfId="0" applyFont="1" applyBorder="1" applyAlignment="1">
      <alignment horizontal="left"/>
    </xf>
    <xf numFmtId="0" fontId="18" fillId="0" borderId="0" xfId="0" applyFont="1" applyBorder="1"/>
    <xf numFmtId="0" fontId="18" fillId="0" borderId="0" xfId="0" applyFont="1" applyBorder="1" applyAlignment="1" applyProtection="1">
      <alignment horizontal="center" wrapText="1"/>
      <protection locked="0"/>
    </xf>
    <xf numFmtId="0" fontId="18" fillId="0" borderId="0" xfId="0" applyFont="1" applyBorder="1" applyAlignment="1">
      <alignment horizontal="center" wrapText="1"/>
    </xf>
    <xf numFmtId="165" fontId="21" fillId="0" borderId="9" xfId="0" applyNumberFormat="1" applyFont="1" applyBorder="1" applyAlignment="1">
      <alignment horizontal="right" vertical="center" indent="2"/>
    </xf>
    <xf numFmtId="0" fontId="18" fillId="0" borderId="15" xfId="0" applyFont="1" applyBorder="1" applyAlignment="1">
      <alignment horizontal="center" wrapText="1"/>
    </xf>
    <xf numFmtId="164" fontId="21" fillId="0" borderId="11" xfId="0" applyNumberFormat="1" applyFont="1" applyBorder="1" applyAlignment="1">
      <alignment horizontal="right" indent="2"/>
    </xf>
    <xf numFmtId="0" fontId="27" fillId="0" borderId="0" xfId="0" applyFont="1" applyBorder="1" applyAlignment="1">
      <alignment horizontal="center"/>
    </xf>
    <xf numFmtId="0" fontId="23" fillId="0" borderId="10" xfId="0" applyFont="1" applyBorder="1" applyAlignment="1" applyProtection="1">
      <alignment horizontal="left" vertical="center" wrapText="1" indent="1"/>
      <protection locked="0"/>
    </xf>
    <xf numFmtId="164" fontId="21" fillId="0" borderId="8" xfId="0" applyNumberFormat="1" applyFont="1" applyBorder="1" applyAlignment="1">
      <alignment horizontal="right" indent="2"/>
    </xf>
    <xf numFmtId="3" fontId="23" fillId="0" borderId="11" xfId="0" applyNumberFormat="1" applyFont="1" applyBorder="1" applyAlignment="1">
      <alignment horizontal="right" indent="1"/>
    </xf>
    <xf numFmtId="0" fontId="18" fillId="0" borderId="13" xfId="0" applyFont="1" applyBorder="1" applyAlignment="1">
      <alignment horizontal="left"/>
    </xf>
    <xf numFmtId="3" fontId="18" fillId="0" borderId="13" xfId="0" applyNumberFormat="1" applyFont="1" applyBorder="1"/>
    <xf numFmtId="0" fontId="28" fillId="0" borderId="0" xfId="0" applyFont="1" applyBorder="1" applyAlignment="1">
      <alignment vertical="top" wrapText="1"/>
    </xf>
    <xf numFmtId="0" fontId="28" fillId="0" borderId="0" xfId="0" applyFont="1" applyBorder="1" applyAlignment="1">
      <alignment vertical="top"/>
    </xf>
    <xf numFmtId="164" fontId="23" fillId="0" borderId="11" xfId="0" applyNumberFormat="1" applyFont="1" applyBorder="1" applyAlignment="1">
      <alignment horizontal="center"/>
    </xf>
    <xf numFmtId="0" fontId="18" fillId="0" borderId="0" xfId="0" applyFont="1" applyBorder="1" applyAlignment="1" applyProtection="1">
      <alignment horizontal="center" wrapText="1"/>
      <protection locked="0"/>
    </xf>
    <xf numFmtId="0" fontId="18" fillId="0" borderId="0" xfId="0" applyFont="1" applyBorder="1" applyAlignment="1">
      <alignment horizontal="center" wrapText="1"/>
    </xf>
    <xf numFmtId="0" fontId="18" fillId="0" borderId="0" xfId="0" applyFont="1" applyBorder="1" applyAlignment="1">
      <alignment horizontal="center" wrapText="1"/>
    </xf>
    <xf numFmtId="165" fontId="25" fillId="0" borderId="0" xfId="0" applyNumberFormat="1" applyFont="1" applyBorder="1" applyAlignment="1">
      <alignment horizontal="right" vertical="center" indent="1"/>
    </xf>
    <xf numFmtId="165" fontId="25" fillId="0" borderId="8" xfId="0" applyNumberFormat="1" applyFont="1" applyBorder="1" applyAlignment="1">
      <alignment horizontal="right" vertical="center" indent="1"/>
    </xf>
    <xf numFmtId="165" fontId="25" fillId="0" borderId="12" xfId="0" applyNumberFormat="1" applyFont="1" applyBorder="1" applyAlignment="1">
      <alignment horizontal="right" vertical="center" indent="1"/>
    </xf>
    <xf numFmtId="165" fontId="21" fillId="0" borderId="0" xfId="0" applyNumberFormat="1" applyFont="1" applyBorder="1" applyAlignment="1">
      <alignment horizontal="right" vertical="center" indent="1"/>
    </xf>
    <xf numFmtId="0" fontId="21" fillId="0" borderId="0" xfId="0" applyFont="1" applyBorder="1" applyAlignment="1">
      <alignment horizontal="left" vertical="center" wrapText="1"/>
    </xf>
    <xf numFmtId="165" fontId="21" fillId="0" borderId="9" xfId="0" applyNumberFormat="1" applyFont="1" applyBorder="1" applyAlignment="1">
      <alignment horizontal="right" vertical="center" inden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Border="1"/>
    <xf numFmtId="0" fontId="18" fillId="0" borderId="8" xfId="0" applyFont="1" applyBorder="1" applyAlignment="1">
      <alignment horizontal="left" vertical="center"/>
    </xf>
    <xf numFmtId="0" fontId="18" fillId="0" borderId="0" xfId="0" applyFont="1" applyBorder="1" applyAlignment="1">
      <alignment horizontal="center" wrapText="1"/>
    </xf>
    <xf numFmtId="0" fontId="18" fillId="0" borderId="11" xfId="0" applyFont="1" applyBorder="1" applyAlignment="1">
      <alignment horizontal="center"/>
    </xf>
    <xf numFmtId="0" fontId="18" fillId="0" borderId="0" xfId="0" applyFont="1" applyBorder="1"/>
    <xf numFmtId="0" fontId="18" fillId="0" borderId="0" xfId="0" applyFont="1" applyBorder="1" applyAlignment="1">
      <alignment horizontal="center" wrapText="1"/>
    </xf>
    <xf numFmtId="0" fontId="23" fillId="0" borderId="8" xfId="0" applyFont="1" applyBorder="1" applyAlignment="1">
      <alignment horizontal="left" vertical="center"/>
    </xf>
    <xf numFmtId="0" fontId="23" fillId="0" borderId="8"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0" xfId="0" applyFont="1" applyBorder="1" applyAlignment="1">
      <alignment horizontal="left" vertical="center"/>
    </xf>
    <xf numFmtId="164" fontId="21" fillId="0" borderId="0" xfId="0" applyNumberFormat="1" applyFont="1" applyBorder="1" applyAlignment="1">
      <alignment horizontal="right" vertical="center"/>
    </xf>
    <xf numFmtId="3" fontId="21" fillId="0" borderId="3" xfId="0" applyNumberFormat="1" applyFont="1" applyBorder="1" applyAlignment="1">
      <alignment horizontal="right" vertical="center"/>
    </xf>
    <xf numFmtId="0" fontId="21" fillId="0" borderId="8" xfId="0" applyFont="1" applyBorder="1" applyAlignment="1">
      <alignment horizontal="left" vertical="center"/>
    </xf>
    <xf numFmtId="3" fontId="21" fillId="0" borderId="8" xfId="0" applyNumberFormat="1" applyFont="1" applyBorder="1" applyAlignment="1">
      <alignment horizontal="right" vertical="center"/>
    </xf>
    <xf numFmtId="3" fontId="23" fillId="0" borderId="8" xfId="0" applyNumberFormat="1" applyFont="1" applyBorder="1" applyAlignment="1">
      <alignment horizontal="right" vertical="center"/>
    </xf>
    <xf numFmtId="164" fontId="23" fillId="0" borderId="0" xfId="0" applyNumberFormat="1" applyFont="1" applyBorder="1" applyAlignment="1">
      <alignment horizontal="right" vertical="center"/>
    </xf>
    <xf numFmtId="0" fontId="23" fillId="0" borderId="12" xfId="0" applyFont="1" applyBorder="1" applyAlignment="1">
      <alignment horizontal="left" vertical="center"/>
    </xf>
    <xf numFmtId="3" fontId="23" fillId="0" borderId="12" xfId="0" applyNumberFormat="1" applyFont="1" applyBorder="1" applyAlignment="1">
      <alignment horizontal="right" vertical="center"/>
    </xf>
    <xf numFmtId="3" fontId="23" fillId="0" borderId="12"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0" fontId="23" fillId="0" borderId="0" xfId="0" applyFont="1" applyBorder="1" applyAlignment="1">
      <alignment horizontal="left" vertical="center"/>
    </xf>
    <xf numFmtId="3" fontId="23" fillId="0" borderId="0" xfId="0" applyNumberFormat="1" applyFont="1" applyBorder="1" applyAlignment="1">
      <alignment horizontal="right" vertical="center"/>
    </xf>
    <xf numFmtId="3" fontId="23" fillId="0" borderId="16" xfId="0" applyNumberFormat="1" applyFont="1" applyBorder="1" applyAlignment="1">
      <alignment horizontal="right" vertical="center"/>
    </xf>
    <xf numFmtId="3" fontId="21" fillId="0" borderId="14" xfId="0" applyNumberFormat="1" applyFont="1" applyBorder="1" applyAlignment="1">
      <alignment horizontal="right" vertical="center"/>
    </xf>
    <xf numFmtId="3" fontId="23" fillId="0" borderId="0" xfId="0" applyNumberFormat="1" applyFont="1" applyBorder="1" applyAlignment="1">
      <alignment horizontal="right" vertical="center" indent="1"/>
    </xf>
    <xf numFmtId="3" fontId="23" fillId="0" borderId="8" xfId="0" applyNumberFormat="1" applyFont="1" applyBorder="1" applyAlignment="1">
      <alignment horizontal="right" vertical="center" indent="1"/>
    </xf>
    <xf numFmtId="165" fontId="23" fillId="0" borderId="8" xfId="0" applyNumberFormat="1" applyFont="1" applyBorder="1" applyAlignment="1">
      <alignment horizontal="right" vertical="center" indent="3"/>
    </xf>
    <xf numFmtId="165" fontId="23" fillId="0" borderId="16" xfId="0" applyNumberFormat="1" applyFont="1" applyBorder="1" applyAlignment="1">
      <alignment horizontal="right" vertical="center" indent="3"/>
    </xf>
    <xf numFmtId="165" fontId="21" fillId="0" borderId="14" xfId="0" applyNumberFormat="1" applyFont="1" applyBorder="1" applyAlignment="1">
      <alignment horizontal="right" vertical="center" indent="3"/>
    </xf>
    <xf numFmtId="3" fontId="23" fillId="0" borderId="17" xfId="0" applyNumberFormat="1" applyFont="1" applyBorder="1" applyAlignment="1">
      <alignment horizontal="right" vertical="center" indent="1"/>
    </xf>
    <xf numFmtId="3" fontId="23" fillId="0" borderId="18" xfId="0" applyNumberFormat="1" applyFont="1" applyBorder="1" applyAlignment="1">
      <alignment horizontal="right" vertical="center" indent="1"/>
    </xf>
    <xf numFmtId="164" fontId="23" fillId="0" borderId="0" xfId="0" applyNumberFormat="1" applyFont="1" applyBorder="1" applyAlignment="1">
      <alignment horizontal="right" vertical="center" indent="2"/>
    </xf>
    <xf numFmtId="164" fontId="23" fillId="0" borderId="17" xfId="0" applyNumberFormat="1" applyFont="1" applyBorder="1" applyAlignment="1">
      <alignment horizontal="right" vertical="center" indent="2"/>
    </xf>
    <xf numFmtId="164" fontId="23" fillId="0" borderId="18" xfId="0" applyNumberFormat="1" applyFont="1" applyBorder="1" applyAlignment="1">
      <alignment horizontal="right" vertical="center" indent="2"/>
    </xf>
    <xf numFmtId="164" fontId="21" fillId="0" borderId="0" xfId="0" applyNumberFormat="1" applyFont="1" applyBorder="1" applyAlignment="1">
      <alignment horizontal="right" vertical="center" indent="2"/>
    </xf>
    <xf numFmtId="0" fontId="23" fillId="0" borderId="17" xfId="0" applyFont="1" applyBorder="1" applyAlignment="1">
      <alignment horizontal="left" vertical="center"/>
    </xf>
    <xf numFmtId="0" fontId="23" fillId="0" borderId="18" xfId="0" applyFont="1" applyBorder="1" applyAlignment="1">
      <alignment horizontal="left" vertical="center"/>
    </xf>
    <xf numFmtId="3" fontId="21" fillId="0" borderId="8" xfId="0" applyNumberFormat="1" applyFont="1" applyBorder="1" applyAlignment="1">
      <alignment horizontal="right" vertical="center" indent="1"/>
    </xf>
    <xf numFmtId="3" fontId="23" fillId="0" borderId="12" xfId="0" applyNumberFormat="1" applyFont="1" applyBorder="1" applyAlignment="1">
      <alignment horizontal="right" vertical="center" indent="1"/>
    </xf>
    <xf numFmtId="164" fontId="21" fillId="0" borderId="0" xfId="0" applyNumberFormat="1" applyFont="1" applyBorder="1" applyAlignment="1">
      <alignment horizontal="right" vertical="center" indent="1"/>
    </xf>
    <xf numFmtId="164" fontId="21" fillId="0" borderId="8" xfId="0" applyNumberFormat="1" applyFont="1" applyBorder="1" applyAlignment="1">
      <alignment horizontal="right" vertical="center" indent="1"/>
    </xf>
    <xf numFmtId="164" fontId="23" fillId="0" borderId="8" xfId="0" applyNumberFormat="1" applyFont="1" applyBorder="1" applyAlignment="1">
      <alignment horizontal="right" vertical="center" indent="1"/>
    </xf>
    <xf numFmtId="164" fontId="23" fillId="0" borderId="12" xfId="0" applyNumberFormat="1" applyFont="1" applyBorder="1" applyAlignment="1">
      <alignment horizontal="right" vertical="center" indent="1"/>
    </xf>
    <xf numFmtId="3" fontId="21" fillId="0" borderId="3" xfId="0" applyNumberFormat="1" applyFont="1" applyBorder="1" applyAlignment="1">
      <alignment horizontal="right" vertical="center" indent="1"/>
    </xf>
    <xf numFmtId="164" fontId="21" fillId="0" borderId="8" xfId="0" applyNumberFormat="1" applyFont="1" applyBorder="1" applyAlignment="1">
      <alignment horizontal="right" vertical="center" indent="2"/>
    </xf>
    <xf numFmtId="164" fontId="23" fillId="0" borderId="8" xfId="0" applyNumberFormat="1" applyFont="1" applyBorder="1" applyAlignment="1">
      <alignment horizontal="right" vertical="center" indent="2"/>
    </xf>
    <xf numFmtId="3" fontId="23" fillId="0" borderId="12" xfId="0" applyNumberFormat="1" applyFont="1" applyFill="1" applyBorder="1" applyAlignment="1">
      <alignment horizontal="right" vertical="center" indent="1"/>
    </xf>
    <xf numFmtId="164" fontId="23" fillId="0" borderId="12" xfId="0" applyNumberFormat="1" applyFont="1" applyBorder="1" applyAlignment="1">
      <alignment horizontal="right" vertical="center" indent="2"/>
    </xf>
    <xf numFmtId="3" fontId="21" fillId="0" borderId="0" xfId="0" applyNumberFormat="1" applyFont="1" applyFill="1" applyBorder="1" applyAlignment="1">
      <alignment horizontal="right" vertical="center" indent="1"/>
    </xf>
    <xf numFmtId="0" fontId="21" fillId="0" borderId="1" xfId="0" applyFont="1" applyBorder="1" applyAlignment="1">
      <alignment horizontal="left" vertical="center"/>
    </xf>
    <xf numFmtId="0" fontId="21" fillId="0" borderId="0" xfId="0" applyFont="1" applyFill="1" applyBorder="1" applyAlignment="1">
      <alignment horizontal="left" vertical="center"/>
    </xf>
    <xf numFmtId="0" fontId="18" fillId="0" borderId="11" xfId="0" applyFont="1" applyBorder="1" applyAlignment="1">
      <alignment horizontal="left" vertical="center"/>
    </xf>
    <xf numFmtId="3" fontId="18" fillId="0" borderId="0" xfId="0" applyNumberFormat="1" applyFont="1" applyBorder="1" applyAlignment="1">
      <alignment horizontal="right" vertical="center"/>
    </xf>
    <xf numFmtId="3" fontId="18" fillId="0" borderId="13" xfId="0" applyNumberFormat="1" applyFont="1" applyBorder="1" applyAlignment="1">
      <alignment horizontal="right" vertical="center"/>
    </xf>
    <xf numFmtId="164" fontId="18" fillId="0" borderId="11" xfId="0" applyNumberFormat="1" applyFont="1" applyBorder="1" applyAlignment="1">
      <alignment horizontal="center" vertical="center"/>
    </xf>
    <xf numFmtId="164" fontId="23" fillId="0" borderId="8" xfId="0" applyNumberFormat="1" applyFont="1" applyBorder="1" applyAlignment="1">
      <alignment horizontal="center" vertical="center"/>
    </xf>
    <xf numFmtId="164" fontId="18" fillId="0" borderId="0"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18" fillId="0" borderId="11" xfId="0" applyNumberFormat="1" applyFont="1" applyBorder="1" applyAlignment="1">
      <alignment horizontal="right" vertical="center" indent="3"/>
    </xf>
    <xf numFmtId="164" fontId="23" fillId="0" borderId="8" xfId="0" applyNumberFormat="1" applyFont="1" applyBorder="1" applyAlignment="1">
      <alignment horizontal="right" vertical="center" indent="3"/>
    </xf>
    <xf numFmtId="164" fontId="18" fillId="0" borderId="0" xfId="0" applyNumberFormat="1" applyFont="1" applyBorder="1" applyAlignment="1">
      <alignment horizontal="right" vertical="center" indent="3"/>
    </xf>
    <xf numFmtId="164" fontId="21" fillId="0" borderId="1" xfId="0" applyNumberFormat="1" applyFont="1" applyBorder="1" applyAlignment="1">
      <alignment horizontal="right" vertical="center" indent="3"/>
    </xf>
    <xf numFmtId="3" fontId="18" fillId="0" borderId="11" xfId="0" applyNumberFormat="1" applyFont="1" applyBorder="1" applyAlignment="1">
      <alignment horizontal="right" vertical="center" indent="2"/>
    </xf>
    <xf numFmtId="3" fontId="23" fillId="0" borderId="8" xfId="0" applyNumberFormat="1" applyFont="1" applyBorder="1" applyAlignment="1">
      <alignment horizontal="right" vertical="center" indent="2"/>
    </xf>
    <xf numFmtId="3" fontId="18" fillId="0" borderId="0" xfId="0" applyNumberFormat="1" applyFont="1" applyBorder="1" applyAlignment="1">
      <alignment horizontal="right" vertical="center" indent="2"/>
    </xf>
    <xf numFmtId="3" fontId="21" fillId="0" borderId="1" xfId="0" applyNumberFormat="1" applyFont="1" applyBorder="1" applyAlignment="1">
      <alignment horizontal="right" vertical="center" indent="2"/>
    </xf>
    <xf numFmtId="164" fontId="18" fillId="0" borderId="8" xfId="0" applyNumberFormat="1" applyFont="1" applyBorder="1" applyAlignment="1">
      <alignment horizontal="center" vertical="center"/>
    </xf>
    <xf numFmtId="164" fontId="23" fillId="0" borderId="8" xfId="0" applyNumberFormat="1" applyFont="1" applyBorder="1" applyAlignment="1">
      <alignment horizontal="left" vertical="center" indent="2"/>
    </xf>
    <xf numFmtId="164" fontId="18" fillId="0" borderId="11" xfId="0" applyNumberFormat="1" applyFont="1" applyBorder="1" applyAlignment="1">
      <alignment horizontal="right" vertical="center" indent="2"/>
    </xf>
    <xf numFmtId="164" fontId="18" fillId="0" borderId="8" xfId="0" applyNumberFormat="1" applyFont="1" applyBorder="1" applyAlignment="1">
      <alignment horizontal="right" vertical="center" indent="2"/>
    </xf>
    <xf numFmtId="164" fontId="18" fillId="0" borderId="11" xfId="0" applyNumberFormat="1" applyFont="1" applyBorder="1" applyAlignment="1">
      <alignment horizontal="right" vertical="center" indent="1"/>
    </xf>
    <xf numFmtId="164" fontId="18" fillId="0" borderId="8" xfId="0" applyNumberFormat="1" applyFont="1" applyBorder="1" applyAlignment="1">
      <alignment horizontal="right" vertical="center" indent="1"/>
    </xf>
    <xf numFmtId="164" fontId="21" fillId="0" borderId="7" xfId="0" applyNumberFormat="1" applyFont="1" applyFill="1" applyBorder="1" applyAlignment="1" applyProtection="1">
      <alignment horizontal="center" vertical="center"/>
      <protection locked="0"/>
    </xf>
    <xf numFmtId="164" fontId="21" fillId="0" borderId="7" xfId="0" applyNumberFormat="1" applyFont="1" applyFill="1" applyBorder="1" applyAlignment="1" applyProtection="1">
      <alignment horizontal="right" vertical="center" indent="2"/>
      <protection locked="0"/>
    </xf>
    <xf numFmtId="3" fontId="18" fillId="0" borderId="0" xfId="0" applyNumberFormat="1" applyFont="1" applyBorder="1" applyAlignment="1">
      <alignment horizontal="right" vertical="center" indent="1"/>
    </xf>
    <xf numFmtId="3" fontId="18" fillId="0" borderId="8" xfId="0" applyNumberFormat="1" applyFont="1" applyBorder="1" applyAlignment="1">
      <alignment horizontal="right" vertical="center"/>
    </xf>
    <xf numFmtId="3" fontId="18" fillId="0" borderId="8" xfId="0" applyNumberFormat="1" applyFont="1" applyBorder="1" applyAlignment="1">
      <alignment horizontal="right" vertical="center" indent="1"/>
    </xf>
    <xf numFmtId="3" fontId="18" fillId="0" borderId="13" xfId="0" applyNumberFormat="1" applyFont="1" applyBorder="1" applyAlignment="1">
      <alignment horizontal="right" vertical="center" indent="1"/>
    </xf>
    <xf numFmtId="164" fontId="18" fillId="0" borderId="0" xfId="0" applyNumberFormat="1" applyFont="1" applyBorder="1" applyAlignment="1">
      <alignment horizontal="right" vertical="center" indent="1"/>
    </xf>
    <xf numFmtId="164" fontId="18" fillId="0" borderId="0" xfId="0" applyNumberFormat="1" applyFont="1" applyBorder="1" applyAlignment="1">
      <alignment horizontal="right" vertical="center" indent="2"/>
    </xf>
    <xf numFmtId="164" fontId="18" fillId="0" borderId="13" xfId="0" applyNumberFormat="1" applyFont="1" applyBorder="1" applyAlignment="1">
      <alignment horizontal="right" vertical="center" indent="1"/>
    </xf>
    <xf numFmtId="164" fontId="18" fillId="0" borderId="13" xfId="0" applyNumberFormat="1" applyFont="1" applyBorder="1" applyAlignment="1">
      <alignment horizontal="right" vertical="center" indent="2"/>
    </xf>
    <xf numFmtId="164" fontId="21" fillId="0" borderId="9" xfId="0" applyNumberFormat="1" applyFont="1" applyBorder="1" applyAlignment="1">
      <alignment horizontal="right" vertical="center" indent="1"/>
    </xf>
    <xf numFmtId="164" fontId="21" fillId="0" borderId="9" xfId="0" applyNumberFormat="1" applyFont="1" applyBorder="1" applyAlignment="1">
      <alignment horizontal="right" vertical="center" indent="2"/>
    </xf>
    <xf numFmtId="3" fontId="18" fillId="0" borderId="12" xfId="0" applyNumberFormat="1" applyFont="1" applyBorder="1" applyAlignment="1">
      <alignment horizontal="right" vertical="center"/>
    </xf>
    <xf numFmtId="165" fontId="18" fillId="0" borderId="11" xfId="0" applyNumberFormat="1" applyFont="1" applyBorder="1" applyAlignment="1">
      <alignment horizontal="right" vertical="center" indent="1"/>
    </xf>
    <xf numFmtId="165" fontId="23" fillId="0" borderId="8" xfId="0" applyNumberFormat="1" applyFont="1" applyBorder="1" applyAlignment="1">
      <alignment horizontal="right" vertical="center" indent="1"/>
    </xf>
    <xf numFmtId="165" fontId="18" fillId="0" borderId="8" xfId="0" applyNumberFormat="1" applyFont="1" applyBorder="1" applyAlignment="1">
      <alignment horizontal="right" vertical="center" indent="1"/>
    </xf>
    <xf numFmtId="165" fontId="18" fillId="0" borderId="13" xfId="0" applyNumberFormat="1" applyFont="1" applyBorder="1" applyAlignment="1">
      <alignment horizontal="right" vertical="center" indent="1"/>
    </xf>
    <xf numFmtId="164" fontId="23" fillId="0" borderId="11"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1" fillId="0" borderId="9" xfId="0" applyNumberFormat="1" applyFont="1" applyBorder="1" applyAlignment="1">
      <alignment horizontal="center" vertical="center"/>
    </xf>
    <xf numFmtId="164" fontId="23" fillId="0" borderId="11" xfId="0" applyNumberFormat="1" applyFont="1" applyBorder="1" applyAlignment="1">
      <alignment horizontal="left" vertical="center" indent="2"/>
    </xf>
    <xf numFmtId="164" fontId="23" fillId="0" borderId="13" xfId="0" applyNumberFormat="1" applyFont="1" applyBorder="1" applyAlignment="1">
      <alignment horizontal="left" vertical="center" indent="2"/>
    </xf>
    <xf numFmtId="164" fontId="21" fillId="0" borderId="9" xfId="0" applyNumberFormat="1" applyFont="1" applyBorder="1" applyAlignment="1">
      <alignment horizontal="left" vertical="center" indent="2"/>
    </xf>
    <xf numFmtId="3" fontId="23" fillId="0" borderId="11" xfId="0" applyNumberFormat="1" applyFont="1" applyBorder="1" applyAlignment="1">
      <alignment horizontal="right" vertical="center" indent="1"/>
    </xf>
    <xf numFmtId="3" fontId="23" fillId="0" borderId="13" xfId="0" applyNumberFormat="1" applyFont="1" applyBorder="1" applyAlignment="1">
      <alignment horizontal="right" vertical="center" indent="1"/>
    </xf>
    <xf numFmtId="3" fontId="23" fillId="0" borderId="13" xfId="0" applyNumberFormat="1" applyFont="1" applyBorder="1" applyAlignment="1">
      <alignment horizontal="right" vertical="center" indent="2"/>
    </xf>
    <xf numFmtId="3" fontId="18" fillId="0" borderId="11" xfId="0" applyNumberFormat="1" applyFont="1" applyBorder="1" applyAlignment="1">
      <alignment horizontal="right" vertical="center" indent="1"/>
    </xf>
    <xf numFmtId="3" fontId="18" fillId="0" borderId="0" xfId="0" applyNumberFormat="1" applyFont="1" applyBorder="1" applyAlignment="1">
      <alignment horizontal="center" vertical="center"/>
    </xf>
    <xf numFmtId="3" fontId="23" fillId="0" borderId="8"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8" fillId="0" borderId="12" xfId="0" applyNumberFormat="1" applyFont="1" applyBorder="1" applyAlignment="1">
      <alignment horizontal="center" vertical="center"/>
    </xf>
    <xf numFmtId="3" fontId="21" fillId="0" borderId="9" xfId="0" applyNumberFormat="1" applyFont="1" applyBorder="1" applyAlignment="1">
      <alignment horizontal="center" vertical="center"/>
    </xf>
    <xf numFmtId="165" fontId="18" fillId="0" borderId="11" xfId="0" applyNumberFormat="1" applyFont="1" applyBorder="1" applyAlignment="1">
      <alignment horizontal="center" vertical="center"/>
    </xf>
    <xf numFmtId="165" fontId="23" fillId="0" borderId="8" xfId="0" applyNumberFormat="1" applyFont="1" applyBorder="1" applyAlignment="1">
      <alignment horizontal="center" vertical="center"/>
    </xf>
    <xf numFmtId="165" fontId="18" fillId="0" borderId="0" xfId="0" applyNumberFormat="1" applyFont="1" applyBorder="1" applyAlignment="1">
      <alignment horizontal="center" vertical="center"/>
    </xf>
    <xf numFmtId="165" fontId="21" fillId="0" borderId="1" xfId="0" applyNumberFormat="1" applyFont="1" applyBorder="1" applyAlignment="1">
      <alignment horizontal="center" vertical="center"/>
    </xf>
    <xf numFmtId="164" fontId="0" fillId="0" borderId="0" xfId="0" applyNumberFormat="1" applyBorder="1"/>
    <xf numFmtId="0" fontId="18" fillId="3" borderId="0" xfId="0" applyFont="1" applyFill="1" applyBorder="1"/>
    <xf numFmtId="164" fontId="23" fillId="0" borderId="0" xfId="0" applyNumberFormat="1" applyFont="1" applyBorder="1" applyAlignment="1">
      <alignment horizontal="right" indent="2"/>
    </xf>
    <xf numFmtId="0" fontId="18" fillId="0" borderId="0" xfId="0" applyFont="1" applyBorder="1" applyAlignment="1">
      <alignment horizontal="center" wrapText="1"/>
    </xf>
    <xf numFmtId="0" fontId="18" fillId="0" borderId="13" xfId="0" applyFont="1" applyBorder="1" applyAlignment="1">
      <alignment wrapText="1"/>
    </xf>
    <xf numFmtId="0" fontId="18" fillId="0" borderId="13" xfId="0" applyFont="1" applyBorder="1" applyAlignment="1"/>
    <xf numFmtId="0" fontId="18" fillId="0" borderId="0" xfId="0" applyFont="1" applyBorder="1" applyAlignment="1">
      <alignment horizontal="center" wrapText="1"/>
    </xf>
    <xf numFmtId="0" fontId="14" fillId="0" borderId="10" xfId="0" applyNumberFormat="1" applyFont="1" applyBorder="1" applyAlignment="1">
      <alignment vertical="center" wrapText="1"/>
    </xf>
    <xf numFmtId="0" fontId="18" fillId="0" borderId="0" xfId="0" applyFont="1" applyBorder="1" applyAlignment="1" applyProtection="1">
      <alignment horizontal="center" wrapText="1"/>
      <protection locked="0"/>
    </xf>
    <xf numFmtId="0" fontId="18" fillId="0" borderId="0" xfId="0" applyFont="1" applyBorder="1"/>
    <xf numFmtId="0" fontId="0" fillId="0" borderId="0" xfId="0"/>
    <xf numFmtId="0" fontId="18" fillId="0" borderId="0" xfId="0" applyFont="1" applyBorder="1"/>
    <xf numFmtId="0" fontId="34" fillId="0" borderId="0" xfId="0" applyFont="1" applyBorder="1" applyAlignment="1">
      <alignment horizontal="left" vertical="top" wrapText="1"/>
    </xf>
    <xf numFmtId="164" fontId="0" fillId="0" borderId="0" xfId="0" applyNumberFormat="1" applyAlignment="1">
      <alignment horizontal="right" indent="1"/>
    </xf>
    <xf numFmtId="0" fontId="34" fillId="0" borderId="0" xfId="2" applyFont="1" applyBorder="1" applyAlignment="1">
      <alignment horizontal="left" vertical="top" wrapText="1"/>
    </xf>
    <xf numFmtId="164" fontId="34" fillId="0" borderId="0" xfId="2" applyNumberFormat="1" applyFont="1" applyBorder="1" applyAlignment="1">
      <alignment horizontal="left" vertical="top" wrapText="1"/>
    </xf>
    <xf numFmtId="0" fontId="18" fillId="0" borderId="0" xfId="0" applyFont="1" applyFill="1" applyBorder="1" applyAlignment="1">
      <alignment horizontal="left" vertical="center" wrapText="1"/>
    </xf>
    <xf numFmtId="0" fontId="18" fillId="0" borderId="0" xfId="0" applyFont="1" applyBorder="1"/>
    <xf numFmtId="165" fontId="18" fillId="0" borderId="11" xfId="0" applyNumberFormat="1" applyFont="1" applyBorder="1" applyAlignment="1">
      <alignment horizontal="right" vertical="center" indent="3"/>
    </xf>
    <xf numFmtId="165" fontId="18" fillId="0" borderId="0" xfId="0" applyNumberFormat="1" applyFont="1" applyBorder="1" applyAlignment="1">
      <alignment horizontal="right" vertical="center" indent="3"/>
    </xf>
    <xf numFmtId="165" fontId="21" fillId="0" borderId="1" xfId="0" applyNumberFormat="1" applyFont="1" applyBorder="1" applyAlignment="1">
      <alignment horizontal="right" vertical="center" indent="3"/>
    </xf>
    <xf numFmtId="0" fontId="18" fillId="0" borderId="0" xfId="0" applyFont="1" applyBorder="1"/>
    <xf numFmtId="0" fontId="28" fillId="0" borderId="0" xfId="0" applyFont="1" applyBorder="1" applyAlignment="1">
      <alignment vertical="top"/>
    </xf>
    <xf numFmtId="0" fontId="18" fillId="0" borderId="0" xfId="0" applyFont="1" applyBorder="1"/>
    <xf numFmtId="164" fontId="21" fillId="0" borderId="21" xfId="0" applyNumberFormat="1" applyFont="1" applyBorder="1" applyAlignment="1">
      <alignment horizontal="center" vertical="center"/>
    </xf>
    <xf numFmtId="164" fontId="21" fillId="0" borderId="21" xfId="0" applyNumberFormat="1" applyFont="1" applyBorder="1" applyAlignment="1">
      <alignment horizontal="right" vertical="center" indent="1"/>
    </xf>
    <xf numFmtId="165" fontId="25" fillId="0" borderId="11" xfId="0" applyNumberFormat="1" applyFont="1" applyBorder="1" applyAlignment="1">
      <alignment horizontal="right" vertical="center" indent="2"/>
    </xf>
    <xf numFmtId="165" fontId="25" fillId="0" borderId="11" xfId="0" applyNumberFormat="1" applyFont="1" applyBorder="1" applyAlignment="1">
      <alignment horizontal="right" vertical="center" indent="1"/>
    </xf>
    <xf numFmtId="0" fontId="18" fillId="0" borderId="0" xfId="0" applyFont="1" applyBorder="1"/>
    <xf numFmtId="0" fontId="24" fillId="0" borderId="19" xfId="0" applyFont="1" applyBorder="1" applyAlignment="1">
      <alignment horizontal="left" indent="1"/>
    </xf>
    <xf numFmtId="0" fontId="24" fillId="0" borderId="0" xfId="0" applyFont="1" applyBorder="1" applyAlignment="1">
      <alignment horizontal="left" indent="1"/>
    </xf>
    <xf numFmtId="0" fontId="18" fillId="0" borderId="0" xfId="0" applyFont="1" applyBorder="1" applyAlignment="1">
      <alignment horizontal="center" wrapText="1"/>
    </xf>
    <xf numFmtId="49" fontId="18" fillId="0" borderId="0" xfId="0" applyNumberFormat="1" applyFont="1" applyBorder="1" applyAlignment="1">
      <alignment horizontal="center" wrapText="1"/>
    </xf>
    <xf numFmtId="0" fontId="15" fillId="0" borderId="5" xfId="0" applyNumberFormat="1" applyFont="1" applyBorder="1" applyAlignment="1">
      <alignment horizontal="left" vertical="center" wrapText="1"/>
    </xf>
    <xf numFmtId="165" fontId="18" fillId="0" borderId="11" xfId="0" applyNumberFormat="1" applyFont="1" applyBorder="1" applyAlignment="1">
      <alignment horizontal="right" vertical="center" indent="2"/>
    </xf>
    <xf numFmtId="165" fontId="18" fillId="0" borderId="0" xfId="0" applyNumberFormat="1" applyFont="1" applyBorder="1" applyAlignment="1">
      <alignment horizontal="right" vertical="center" indent="2"/>
    </xf>
    <xf numFmtId="165" fontId="21" fillId="0" borderId="1" xfId="0" applyNumberFormat="1" applyFont="1" applyBorder="1" applyAlignment="1">
      <alignment horizontal="right" vertical="center" indent="2"/>
    </xf>
    <xf numFmtId="3" fontId="21" fillId="0" borderId="9" xfId="0" applyNumberFormat="1" applyFont="1" applyBorder="1" applyAlignment="1">
      <alignment horizontal="right" vertical="center" indent="1"/>
    </xf>
    <xf numFmtId="0" fontId="21" fillId="0" borderId="0" xfId="0" applyFont="1" applyBorder="1" applyAlignment="1">
      <alignment horizontal="left"/>
    </xf>
    <xf numFmtId="0" fontId="18" fillId="0" borderId="0" xfId="0" applyFont="1" applyBorder="1"/>
    <xf numFmtId="0" fontId="12"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5"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21" fillId="0" borderId="9" xfId="0" applyFont="1" applyFill="1" applyBorder="1" applyAlignment="1">
      <alignment horizontal="left"/>
    </xf>
    <xf numFmtId="164" fontId="21" fillId="0" borderId="14" xfId="0" applyNumberFormat="1" applyFont="1" applyFill="1" applyBorder="1" applyAlignment="1" applyProtection="1">
      <alignment horizontal="right" vertical="center" wrapText="1" indent="2"/>
      <protection locked="0"/>
    </xf>
    <xf numFmtId="0" fontId="23" fillId="0" borderId="10"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164" fontId="21" fillId="0" borderId="6" xfId="0" applyNumberFormat="1" applyFont="1" applyFill="1" applyBorder="1" applyAlignment="1" applyProtection="1">
      <alignment horizontal="right" vertical="center" wrapText="1" indent="2"/>
      <protection locked="0"/>
    </xf>
    <xf numFmtId="3" fontId="21" fillId="0" borderId="1" xfId="0" applyNumberFormat="1" applyFont="1" applyFill="1" applyBorder="1" applyAlignment="1">
      <alignment horizontal="right" vertical="center"/>
    </xf>
    <xf numFmtId="0" fontId="18" fillId="0" borderId="0" xfId="0" applyFont="1" applyBorder="1"/>
    <xf numFmtId="0" fontId="23" fillId="0" borderId="5" xfId="0" applyFont="1" applyFill="1" applyBorder="1" applyAlignment="1" applyProtection="1">
      <alignment horizontal="left" vertical="center" wrapText="1"/>
      <protection locked="0"/>
    </xf>
    <xf numFmtId="3" fontId="23" fillId="0" borderId="8" xfId="0" applyNumberFormat="1" applyFont="1" applyFill="1" applyBorder="1" applyAlignment="1">
      <alignment horizontal="right" vertical="center"/>
    </xf>
    <xf numFmtId="165" fontId="23" fillId="0" borderId="8" xfId="0" applyNumberFormat="1" applyFont="1" applyFill="1" applyBorder="1" applyAlignment="1">
      <alignment horizontal="right" vertical="center" indent="3"/>
    </xf>
    <xf numFmtId="0" fontId="23" fillId="0" borderId="17" xfId="0" applyFont="1" applyFill="1" applyBorder="1" applyAlignment="1">
      <alignment horizontal="left" vertical="center"/>
    </xf>
    <xf numFmtId="3" fontId="23" fillId="0" borderId="17" xfId="0" applyNumberFormat="1" applyFont="1" applyFill="1" applyBorder="1" applyAlignment="1">
      <alignment horizontal="right" vertical="center" indent="1"/>
    </xf>
    <xf numFmtId="164" fontId="23" fillId="0" borderId="17" xfId="0" applyNumberFormat="1" applyFont="1" applyFill="1" applyBorder="1" applyAlignment="1">
      <alignment horizontal="right" vertical="center" indent="2"/>
    </xf>
    <xf numFmtId="165" fontId="18" fillId="0" borderId="0" xfId="0" applyNumberFormat="1" applyFont="1" applyFill="1" applyBorder="1"/>
    <xf numFmtId="0" fontId="18" fillId="0" borderId="0" xfId="0" applyFont="1" applyFill="1" applyBorder="1"/>
    <xf numFmtId="49" fontId="18" fillId="0" borderId="0" xfId="0" applyNumberFormat="1" applyFont="1" applyFill="1" applyBorder="1" applyAlignment="1">
      <alignment horizontal="center" wrapText="1"/>
    </xf>
    <xf numFmtId="167" fontId="8" fillId="0" borderId="0" xfId="5" applyNumberFormat="1" applyFont="1" applyBorder="1" applyAlignment="1">
      <alignment wrapText="1"/>
    </xf>
    <xf numFmtId="164" fontId="0" fillId="0" borderId="0" xfId="0" applyNumberFormat="1"/>
    <xf numFmtId="0" fontId="18" fillId="0" borderId="0" xfId="0" applyFont="1" applyBorder="1"/>
    <xf numFmtId="0" fontId="23" fillId="0" borderId="8" xfId="5" applyNumberFormat="1" applyFont="1" applyBorder="1" applyAlignment="1">
      <alignment horizontal="right" vertical="center" indent="3"/>
    </xf>
    <xf numFmtId="0" fontId="23" fillId="0" borderId="0" xfId="5" applyNumberFormat="1" applyFont="1" applyBorder="1" applyAlignment="1">
      <alignment horizontal="right" vertical="center" indent="3"/>
    </xf>
    <xf numFmtId="0" fontId="18" fillId="0" borderId="0" xfId="0" applyFont="1" applyBorder="1"/>
    <xf numFmtId="0" fontId="0" fillId="0" borderId="0" xfId="0"/>
    <xf numFmtId="0" fontId="18" fillId="0" borderId="11" xfId="0" applyFont="1" applyBorder="1" applyAlignment="1">
      <alignment horizontal="center" vertical="center" wrapText="1"/>
    </xf>
    <xf numFmtId="0" fontId="18" fillId="0" borderId="11" xfId="0" applyFont="1" applyFill="1" applyBorder="1" applyAlignment="1">
      <alignment horizontal="center" vertical="center" wrapText="1"/>
    </xf>
    <xf numFmtId="165" fontId="18" fillId="5" borderId="11" xfId="0" applyNumberFormat="1" applyFont="1" applyFill="1" applyBorder="1" applyAlignment="1">
      <alignment horizontal="right" vertical="center" indent="3"/>
    </xf>
    <xf numFmtId="0" fontId="18" fillId="5" borderId="0" xfId="0" applyFont="1" applyFill="1" applyBorder="1"/>
    <xf numFmtId="0" fontId="19" fillId="0" borderId="0" xfId="0" applyFont="1" applyFill="1" applyBorder="1" applyAlignment="1">
      <alignment horizontal="left" vertical="center" wrapText="1"/>
    </xf>
    <xf numFmtId="0" fontId="24" fillId="0" borderId="0" xfId="0" applyFont="1" applyBorder="1" applyAlignment="1">
      <alignment horizontal="left" indent="1"/>
    </xf>
    <xf numFmtId="0" fontId="18" fillId="0" borderId="0" xfId="0" applyFont="1" applyBorder="1"/>
    <xf numFmtId="165" fontId="23" fillId="0" borderId="5" xfId="0" applyNumberFormat="1" applyFont="1" applyFill="1" applyBorder="1" applyAlignment="1" applyProtection="1">
      <alignment horizontal="right" vertical="center" wrapText="1" indent="4"/>
      <protection locked="0"/>
    </xf>
    <xf numFmtId="166" fontId="0" fillId="0" borderId="0" xfId="0" applyNumberFormat="1" applyBorder="1" applyAlignment="1">
      <alignment horizontal="right" wrapText="1" indent="4"/>
    </xf>
    <xf numFmtId="164" fontId="23" fillId="0" borderId="5" xfId="0" applyNumberFormat="1" applyFont="1" applyFill="1" applyBorder="1" applyAlignment="1" applyProtection="1">
      <alignment horizontal="right" vertical="center" wrapText="1" indent="4"/>
      <protection locked="0"/>
    </xf>
    <xf numFmtId="0" fontId="18" fillId="0" borderId="0" xfId="0" applyFont="1" applyBorder="1"/>
    <xf numFmtId="164" fontId="21" fillId="0" borderId="1" xfId="0" applyNumberFormat="1" applyFont="1" applyFill="1" applyBorder="1" applyAlignment="1">
      <alignment horizontal="right" vertical="center" indent="2"/>
    </xf>
    <xf numFmtId="164" fontId="18" fillId="0" borderId="0" xfId="0" applyNumberFormat="1" applyFont="1" applyFill="1" applyBorder="1" applyAlignment="1">
      <alignment horizontal="right" vertical="center" indent="2"/>
    </xf>
    <xf numFmtId="164" fontId="23" fillId="0" borderId="8" xfId="0" applyNumberFormat="1" applyFont="1" applyFill="1" applyBorder="1" applyAlignment="1">
      <alignment horizontal="right" vertical="center" indent="2"/>
    </xf>
    <xf numFmtId="164" fontId="21" fillId="0" borderId="1" xfId="0"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164" fontId="23" fillId="0" borderId="8" xfId="0" applyNumberFormat="1" applyFont="1" applyFill="1" applyBorder="1" applyAlignment="1">
      <alignment horizontal="center" vertical="center"/>
    </xf>
    <xf numFmtId="164" fontId="18" fillId="0" borderId="11" xfId="0" applyNumberFormat="1" applyFont="1" applyFill="1" applyBorder="1" applyAlignment="1">
      <alignment horizontal="right" vertical="center" indent="2"/>
    </xf>
    <xf numFmtId="164" fontId="18" fillId="0" borderId="11" xfId="0" applyNumberFormat="1" applyFont="1" applyFill="1" applyBorder="1" applyAlignment="1">
      <alignment horizontal="center" vertical="center"/>
    </xf>
    <xf numFmtId="164" fontId="23" fillId="0" borderId="8" xfId="5" applyNumberFormat="1" applyFont="1" applyBorder="1" applyAlignment="1">
      <alignment horizontal="right" vertical="center" indent="3"/>
    </xf>
    <xf numFmtId="164" fontId="23" fillId="0" borderId="0" xfId="5" applyNumberFormat="1" applyFont="1" applyBorder="1" applyAlignment="1">
      <alignment horizontal="right" vertical="center" indent="3"/>
    </xf>
    <xf numFmtId="0" fontId="24" fillId="0" borderId="19" xfId="0" applyFont="1" applyBorder="1" applyAlignment="1">
      <alignment horizontal="left" indent="1"/>
    </xf>
    <xf numFmtId="0" fontId="18" fillId="0" borderId="0" xfId="0" applyFont="1" applyBorder="1"/>
    <xf numFmtId="0" fontId="0" fillId="0" borderId="0" xfId="0"/>
    <xf numFmtId="0" fontId="38" fillId="0" borderId="11" xfId="1" applyFont="1" applyBorder="1" applyAlignment="1">
      <alignment horizontal="left" vertical="center" wrapText="1"/>
    </xf>
    <xf numFmtId="0" fontId="38" fillId="0" borderId="0" xfId="1" applyFont="1" applyBorder="1" applyAlignment="1">
      <alignment horizontal="left" vertical="center" wrapText="1"/>
    </xf>
    <xf numFmtId="0" fontId="13" fillId="0" borderId="9" xfId="1" applyFont="1" applyBorder="1" applyAlignment="1">
      <alignment horizontal="left" vertical="center" wrapText="1"/>
    </xf>
    <xf numFmtId="3" fontId="23" fillId="0" borderId="13" xfId="0" quotePrefix="1" applyNumberFormat="1" applyFont="1" applyBorder="1" applyAlignment="1">
      <alignment horizontal="right" vertical="center" indent="2"/>
    </xf>
    <xf numFmtId="3" fontId="23" fillId="0" borderId="13" xfId="0" quotePrefix="1" applyNumberFormat="1" applyFont="1" applyBorder="1" applyAlignment="1">
      <alignment horizontal="right" vertical="center" indent="1"/>
    </xf>
    <xf numFmtId="49" fontId="18" fillId="0" borderId="0" xfId="0" applyNumberFormat="1" applyFont="1" applyBorder="1" applyAlignment="1">
      <alignment horizontal="center" wrapText="1"/>
    </xf>
    <xf numFmtId="3" fontId="23" fillId="0" borderId="11" xfId="0" applyNumberFormat="1" applyFont="1" applyBorder="1" applyAlignment="1">
      <alignment horizontal="right" vertical="center" indent="2"/>
    </xf>
    <xf numFmtId="3" fontId="23" fillId="0" borderId="13" xfId="0" quotePrefix="1" applyNumberFormat="1" applyFont="1" applyBorder="1" applyAlignment="1">
      <alignment horizontal="center" vertical="center"/>
    </xf>
    <xf numFmtId="164" fontId="21" fillId="0" borderId="1" xfId="0" applyNumberFormat="1" applyFont="1" applyBorder="1" applyAlignment="1">
      <alignment horizontal="right" vertical="center" indent="1"/>
    </xf>
    <xf numFmtId="49" fontId="18" fillId="0" borderId="0" xfId="0" applyNumberFormat="1" applyFont="1" applyBorder="1" applyAlignment="1">
      <alignment horizontal="center" wrapText="1"/>
    </xf>
    <xf numFmtId="49" fontId="18" fillId="0" borderId="0" xfId="0" applyNumberFormat="1" applyFont="1" applyBorder="1" applyAlignment="1">
      <alignment horizontal="center"/>
    </xf>
    <xf numFmtId="3" fontId="18" fillId="0" borderId="0" xfId="0" applyNumberFormat="1" applyFont="1" applyBorder="1" applyAlignment="1">
      <alignment horizontal="center"/>
    </xf>
    <xf numFmtId="0" fontId="15" fillId="0" borderId="0" xfId="0" applyNumberFormat="1" applyFont="1" applyBorder="1" applyAlignment="1">
      <alignment vertical="center" wrapText="1"/>
    </xf>
    <xf numFmtId="0" fontId="18" fillId="0" borderId="0" xfId="0" applyFont="1" applyBorder="1"/>
    <xf numFmtId="0" fontId="18" fillId="0" borderId="0" xfId="0" applyFont="1" applyBorder="1" applyAlignment="1">
      <alignment horizontal="center" wrapText="1"/>
    </xf>
    <xf numFmtId="0" fontId="0" fillId="0" borderId="0" xfId="0"/>
    <xf numFmtId="49" fontId="18" fillId="0" borderId="0" xfId="0" applyNumberFormat="1" applyFont="1" applyBorder="1" applyAlignment="1">
      <alignment horizontal="center" wrapText="1"/>
    </xf>
    <xf numFmtId="0" fontId="28" fillId="0" borderId="0" xfId="0" applyFont="1" applyFill="1" applyBorder="1" applyAlignment="1">
      <alignment vertical="top"/>
    </xf>
    <xf numFmtId="0" fontId="18" fillId="0" borderId="0" xfId="0" applyFont="1" applyFill="1" applyBorder="1" applyAlignment="1">
      <alignment horizontal="center" vertical="center" wrapText="1"/>
    </xf>
    <xf numFmtId="165" fontId="23" fillId="0" borderId="8" xfId="0" applyNumberFormat="1" applyFont="1" applyBorder="1" applyAlignment="1">
      <alignment horizontal="right" vertical="center" indent="2"/>
    </xf>
    <xf numFmtId="167" fontId="18" fillId="0" borderId="0" xfId="5" applyNumberFormat="1" applyFont="1" applyBorder="1" applyAlignment="1">
      <alignment horizontal="right" vertical="center" indent="1"/>
    </xf>
    <xf numFmtId="49" fontId="18" fillId="0" borderId="13" xfId="0" applyNumberFormat="1" applyFont="1" applyBorder="1" applyAlignment="1">
      <alignment horizontal="center" wrapText="1"/>
    </xf>
    <xf numFmtId="0" fontId="18" fillId="0" borderId="0" xfId="0" applyFont="1" applyFill="1" applyBorder="1" applyAlignment="1">
      <alignment vertical="center" wrapText="1"/>
    </xf>
    <xf numFmtId="0" fontId="18" fillId="0" borderId="0" xfId="0" applyFont="1" applyBorder="1"/>
    <xf numFmtId="0" fontId="0" fillId="0" borderId="0" xfId="0"/>
    <xf numFmtId="0" fontId="18" fillId="0" borderId="0" xfId="1" applyFont="1" applyBorder="1" applyAlignment="1">
      <alignment wrapText="1"/>
    </xf>
    <xf numFmtId="0" fontId="12" fillId="0" borderId="0" xfId="1" applyFont="1" applyFill="1" applyBorder="1" applyAlignment="1">
      <alignment horizontal="left" vertical="center" wrapText="1"/>
    </xf>
    <xf numFmtId="0" fontId="18" fillId="0" borderId="0" xfId="1" applyFont="1" applyFill="1" applyBorder="1" applyAlignment="1">
      <alignment horizontal="center" wrapText="1"/>
    </xf>
    <xf numFmtId="3" fontId="18" fillId="0" borderId="11" xfId="0" applyNumberFormat="1" applyFont="1" applyBorder="1" applyAlignment="1">
      <alignment horizontal="center" vertical="center"/>
    </xf>
    <xf numFmtId="0" fontId="21" fillId="0" borderId="5"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indent="1"/>
      <protection locked="0"/>
    </xf>
    <xf numFmtId="3" fontId="18" fillId="0" borderId="0" xfId="1" applyNumberFormat="1" applyFont="1" applyBorder="1" applyAlignment="1">
      <alignment horizontal="right" wrapText="1"/>
    </xf>
    <xf numFmtId="10" fontId="18" fillId="0" borderId="0" xfId="1" applyNumberFormat="1" applyFont="1" applyBorder="1" applyAlignment="1">
      <alignment wrapText="1"/>
    </xf>
    <xf numFmtId="168" fontId="18" fillId="0" borderId="11" xfId="0" applyNumberFormat="1" applyFont="1" applyBorder="1" applyAlignment="1">
      <alignment horizontal="right" vertical="center" indent="2"/>
    </xf>
    <xf numFmtId="0" fontId="0" fillId="0" borderId="0" xfId="0"/>
    <xf numFmtId="0" fontId="18" fillId="0" borderId="13" xfId="1" applyFont="1" applyBorder="1" applyAlignment="1">
      <alignment horizontal="left" wrapText="1" indent="1"/>
    </xf>
    <xf numFmtId="0" fontId="28" fillId="0" borderId="0" xfId="1" applyFont="1" applyBorder="1" applyAlignment="1">
      <alignment vertical="top" wrapText="1"/>
    </xf>
    <xf numFmtId="0" fontId="20" fillId="0" borderId="0" xfId="1" applyFont="1" applyBorder="1" applyAlignment="1">
      <alignment horizontal="left" vertical="center" wrapText="1"/>
    </xf>
    <xf numFmtId="0" fontId="33" fillId="0" borderId="0" xfId="1" applyFont="1" applyBorder="1" applyAlignment="1">
      <alignment horizontal="left" vertical="center" wrapText="1"/>
    </xf>
    <xf numFmtId="0" fontId="22" fillId="3" borderId="0"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24" fillId="0" borderId="13" xfId="0" applyFont="1" applyBorder="1" applyAlignment="1">
      <alignment horizontal="left" indent="1"/>
    </xf>
    <xf numFmtId="0" fontId="20" fillId="0" borderId="0" xfId="0" applyFont="1" applyBorder="1" applyAlignment="1">
      <alignment horizontal="left" vertical="center" wrapText="1"/>
    </xf>
    <xf numFmtId="0" fontId="29" fillId="0" borderId="0" xfId="0" applyFont="1" applyFill="1" applyBorder="1" applyAlignment="1">
      <alignment horizontal="left" vertical="center" wrapText="1"/>
    </xf>
    <xf numFmtId="0" fontId="12" fillId="0" borderId="0" xfId="0" applyFont="1" applyBorder="1" applyAlignment="1">
      <alignment horizontal="left" vertical="center" wrapText="1"/>
    </xf>
    <xf numFmtId="0" fontId="18" fillId="0" borderId="0" xfId="0" applyFont="1" applyBorder="1" applyAlignment="1">
      <alignment horizontal="left" vertical="center" wrapText="1"/>
    </xf>
    <xf numFmtId="0" fontId="14" fillId="0" borderId="10" xfId="0" applyNumberFormat="1" applyFont="1" applyBorder="1" applyAlignment="1">
      <alignment horizontal="left" vertical="center" wrapText="1"/>
    </xf>
    <xf numFmtId="0" fontId="30" fillId="0" borderId="10" xfId="0" applyNumberFormat="1" applyFont="1" applyBorder="1" applyAlignment="1">
      <alignment horizontal="left" vertical="center" wrapText="1"/>
    </xf>
    <xf numFmtId="0" fontId="28" fillId="0" borderId="0" xfId="0" applyFont="1" applyBorder="1" applyAlignment="1">
      <alignment vertical="top" wrapText="1"/>
    </xf>
    <xf numFmtId="0" fontId="14" fillId="0" borderId="8" xfId="0" applyFont="1" applyBorder="1" applyAlignment="1">
      <alignment horizontal="left" vertical="center" wrapText="1"/>
    </xf>
    <xf numFmtId="0" fontId="24" fillId="0" borderId="8" xfId="0" applyFont="1" applyBorder="1" applyAlignment="1">
      <alignment horizontal="left" vertical="center" wrapText="1"/>
    </xf>
    <xf numFmtId="0" fontId="19" fillId="0" borderId="0" xfId="0" applyFont="1" applyFill="1" applyBorder="1" applyAlignment="1">
      <alignment horizontal="left" vertical="center" wrapText="1"/>
    </xf>
    <xf numFmtId="0" fontId="22" fillId="3" borderId="0" xfId="0" applyFont="1" applyFill="1" applyBorder="1" applyAlignment="1">
      <alignment horizontal="center" wrapText="1"/>
    </xf>
    <xf numFmtId="0" fontId="12"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4" fillId="0" borderId="0" xfId="0" applyFont="1" applyBorder="1" applyAlignment="1">
      <alignment horizontal="left" wrapText="1" indent="1"/>
    </xf>
    <xf numFmtId="0" fontId="18" fillId="0" borderId="11" xfId="0" applyFont="1" applyFill="1" applyBorder="1" applyAlignment="1">
      <alignment horizontal="center" wrapText="1"/>
    </xf>
    <xf numFmtId="0" fontId="34" fillId="0" borderId="0" xfId="0" applyFont="1" applyFill="1" applyBorder="1" applyAlignment="1">
      <alignment horizontal="center" vertical="top" wrapText="1"/>
    </xf>
    <xf numFmtId="0" fontId="14" fillId="0" borderId="20" xfId="0" applyNumberFormat="1" applyFont="1" applyBorder="1" applyAlignment="1">
      <alignment horizontal="left" vertical="center" wrapText="1"/>
    </xf>
    <xf numFmtId="0" fontId="24" fillId="0" borderId="20" xfId="0" applyNumberFormat="1" applyFont="1" applyBorder="1" applyAlignment="1">
      <alignment horizontal="left" vertical="center" wrapText="1"/>
    </xf>
    <xf numFmtId="0" fontId="15" fillId="0" borderId="20" xfId="0" applyNumberFormat="1" applyFont="1" applyBorder="1" applyAlignment="1">
      <alignment horizontal="left" vertical="center" wrapText="1"/>
    </xf>
    <xf numFmtId="0" fontId="12" fillId="0" borderId="0" xfId="0" applyFont="1" applyBorder="1" applyAlignment="1">
      <alignment horizontal="left" vertical="center"/>
    </xf>
    <xf numFmtId="0" fontId="18" fillId="0" borderId="0" xfId="0" applyFont="1" applyBorder="1" applyAlignment="1">
      <alignment horizontal="left" vertical="center"/>
    </xf>
    <xf numFmtId="0" fontId="20" fillId="0" borderId="0" xfId="0" applyFont="1" applyBorder="1" applyAlignment="1">
      <alignment vertical="center" wrapText="1"/>
    </xf>
    <xf numFmtId="0" fontId="15" fillId="0" borderId="5" xfId="0" applyNumberFormat="1" applyFont="1" applyBorder="1" applyAlignment="1">
      <alignment horizontal="left" vertical="center" wrapText="1"/>
    </xf>
    <xf numFmtId="0" fontId="14" fillId="0" borderId="5" xfId="0" applyNumberFormat="1" applyFont="1" applyBorder="1" applyAlignment="1">
      <alignment horizontal="left" vertical="center" wrapText="1"/>
    </xf>
    <xf numFmtId="0" fontId="28" fillId="0" borderId="0" xfId="0" applyFont="1" applyBorder="1" applyAlignment="1">
      <alignment vertical="top"/>
    </xf>
    <xf numFmtId="0" fontId="20" fillId="0" borderId="0" xfId="0" applyFont="1" applyBorder="1" applyAlignment="1">
      <alignment horizontal="left" vertical="center"/>
    </xf>
    <xf numFmtId="0" fontId="18" fillId="4" borderId="0" xfId="0" applyFont="1" applyFill="1" applyBorder="1" applyAlignment="1">
      <alignment horizontal="left" vertical="center"/>
    </xf>
    <xf numFmtId="0" fontId="24" fillId="0" borderId="10" xfId="0" applyNumberFormat="1" applyFont="1" applyBorder="1" applyAlignment="1">
      <alignment horizontal="left" vertical="center" wrapText="1"/>
    </xf>
    <xf numFmtId="0" fontId="24" fillId="0" borderId="19" xfId="0" applyFont="1" applyBorder="1" applyAlignment="1">
      <alignment horizontal="left" indent="1"/>
    </xf>
    <xf numFmtId="0" fontId="12" fillId="0" borderId="1" xfId="0" applyFont="1" applyFill="1" applyBorder="1" applyAlignment="1">
      <alignment horizontal="left" vertical="center"/>
    </xf>
    <xf numFmtId="0" fontId="18" fillId="0" borderId="1" xfId="0" applyFont="1" applyBorder="1" applyAlignment="1">
      <alignment vertical="center"/>
    </xf>
    <xf numFmtId="0" fontId="27" fillId="0" borderId="11" xfId="0" applyFont="1" applyBorder="1" applyAlignment="1">
      <alignment horizontal="center"/>
    </xf>
    <xf numFmtId="0" fontId="14" fillId="0" borderId="8" xfId="0" applyNumberFormat="1" applyFont="1" applyBorder="1" applyAlignment="1">
      <alignment horizontal="left" vertical="center" wrapText="1"/>
    </xf>
    <xf numFmtId="0" fontId="24" fillId="0" borderId="8" xfId="0" applyNumberFormat="1" applyFont="1" applyBorder="1" applyAlignment="1">
      <alignment horizontal="left" vertical="center" wrapText="1"/>
    </xf>
    <xf numFmtId="0" fontId="19" fillId="0" borderId="4" xfId="0" applyFont="1" applyFill="1" applyBorder="1" applyAlignment="1">
      <alignment horizontal="left" vertical="center" wrapText="1"/>
    </xf>
    <xf numFmtId="0" fontId="14" fillId="0" borderId="8" xfId="0" applyNumberFormat="1" applyFont="1" applyFill="1" applyBorder="1" applyAlignment="1">
      <alignment horizontal="left" vertical="center" wrapText="1"/>
    </xf>
    <xf numFmtId="0" fontId="18" fillId="0" borderId="8" xfId="0" applyFont="1" applyBorder="1" applyAlignment="1">
      <alignment horizontal="center" wrapText="1"/>
    </xf>
    <xf numFmtId="0" fontId="12" fillId="0" borderId="0" xfId="0" applyFont="1" applyFill="1" applyBorder="1" applyAlignment="1">
      <alignment horizontal="left" vertical="center"/>
    </xf>
    <xf numFmtId="0" fontId="18" fillId="0" borderId="0" xfId="0" applyFont="1" applyFill="1" applyBorder="1" applyAlignment="1">
      <alignment horizontal="left" vertical="center"/>
    </xf>
    <xf numFmtId="0" fontId="14" fillId="0" borderId="0" xfId="0" applyFont="1" applyBorder="1" applyAlignment="1">
      <alignment vertical="center" wrapText="1"/>
    </xf>
    <xf numFmtId="0" fontId="31" fillId="0" borderId="0" xfId="0" applyFont="1" applyBorder="1" applyAlignment="1">
      <alignment vertical="center" wrapText="1"/>
    </xf>
    <xf numFmtId="0" fontId="14" fillId="0" borderId="20" xfId="0" applyNumberFormat="1" applyFont="1" applyFill="1" applyBorder="1" applyAlignment="1">
      <alignment horizontal="left" vertical="center" wrapText="1"/>
    </xf>
    <xf numFmtId="0" fontId="24" fillId="0" borderId="20" xfId="0" applyNumberFormat="1" applyFont="1" applyFill="1" applyBorder="1" applyAlignment="1">
      <alignment horizontal="left" vertical="center" wrapText="1"/>
    </xf>
    <xf numFmtId="0" fontId="29" fillId="0" borderId="4" xfId="0" applyFont="1" applyFill="1" applyBorder="1" applyAlignment="1">
      <alignment horizontal="left" vertical="center" wrapText="1"/>
    </xf>
    <xf numFmtId="0" fontId="18" fillId="0" borderId="11" xfId="0" applyFont="1" applyFill="1" applyBorder="1" applyAlignment="1">
      <alignment horizontal="center"/>
    </xf>
    <xf numFmtId="0" fontId="18" fillId="0" borderId="1" xfId="0" applyFont="1" applyFill="1" applyBorder="1" applyAlignment="1">
      <alignment horizontal="left" vertical="center"/>
    </xf>
    <xf numFmtId="0" fontId="18" fillId="0" borderId="11" xfId="0" applyFont="1" applyBorder="1" applyAlignment="1">
      <alignment horizontal="center"/>
    </xf>
    <xf numFmtId="0" fontId="18" fillId="0" borderId="0" xfId="0" applyFont="1" applyBorder="1"/>
    <xf numFmtId="0" fontId="33" fillId="0" borderId="0" xfId="0" applyFont="1" applyBorder="1" applyAlignment="1">
      <alignment horizontal="left" vertical="center"/>
    </xf>
    <xf numFmtId="0" fontId="22" fillId="3" borderId="0" xfId="0" applyFont="1" applyFill="1" applyBorder="1" applyAlignment="1">
      <alignment horizontal="center" vertical="center"/>
    </xf>
    <xf numFmtId="0" fontId="32" fillId="0" borderId="0" xfId="0" applyFont="1" applyBorder="1" applyAlignment="1">
      <alignment horizontal="left" vertical="center" indent="7"/>
    </xf>
    <xf numFmtId="0" fontId="18" fillId="0" borderId="0" xfId="0" applyFont="1" applyFill="1" applyBorder="1" applyAlignment="1">
      <alignment horizontal="left" indent="5"/>
    </xf>
    <xf numFmtId="0" fontId="32" fillId="0" borderId="0" xfId="0" applyFont="1" applyBorder="1" applyAlignment="1">
      <alignment horizontal="left" vertical="center" indent="1"/>
    </xf>
    <xf numFmtId="0" fontId="24" fillId="0" borderId="0" xfId="0" applyFont="1" applyBorder="1" applyAlignment="1">
      <alignment horizontal="left" vertical="center"/>
    </xf>
    <xf numFmtId="0" fontId="24" fillId="0" borderId="0" xfId="0" applyFont="1" applyBorder="1" applyAlignment="1">
      <alignment horizontal="left" indent="1"/>
    </xf>
    <xf numFmtId="0" fontId="32" fillId="0" borderId="0" xfId="0" applyFont="1" applyBorder="1" applyAlignment="1">
      <alignment horizontal="left" vertical="center" indent="4"/>
    </xf>
    <xf numFmtId="0" fontId="32" fillId="0" borderId="0" xfId="0" applyFont="1" applyBorder="1" applyAlignment="1">
      <alignment horizontal="left" vertical="center" indent="2"/>
    </xf>
    <xf numFmtId="0" fontId="14" fillId="0" borderId="10" xfId="0" applyNumberFormat="1" applyFont="1" applyBorder="1" applyAlignment="1">
      <alignment vertical="center" wrapText="1"/>
    </xf>
    <xf numFmtId="0" fontId="12" fillId="0" borderId="8" xfId="0" applyFont="1" applyBorder="1" applyAlignment="1">
      <alignment horizontal="left" vertical="center"/>
    </xf>
    <xf numFmtId="0" fontId="18" fillId="0" borderId="8" xfId="0" applyFont="1" applyBorder="1" applyAlignment="1">
      <alignment horizontal="left" vertical="center"/>
    </xf>
    <xf numFmtId="0" fontId="18" fillId="0" borderId="13" xfId="0" applyFont="1" applyBorder="1" applyAlignment="1">
      <alignment horizontal="left" indent="1"/>
    </xf>
    <xf numFmtId="0" fontId="18" fillId="3" borderId="0" xfId="0" applyFont="1" applyFill="1" applyBorder="1" applyAlignment="1">
      <alignment horizontal="center"/>
    </xf>
    <xf numFmtId="0" fontId="37" fillId="0" borderId="0" xfId="0" applyFont="1" applyFill="1" applyBorder="1" applyAlignment="1">
      <alignment horizontal="center" vertical="top" wrapText="1"/>
    </xf>
    <xf numFmtId="0" fontId="14" fillId="0" borderId="10" xfId="0" applyNumberFormat="1" applyFont="1" applyFill="1" applyBorder="1" applyAlignment="1">
      <alignment horizontal="left" vertical="center" wrapText="1"/>
    </xf>
    <xf numFmtId="0" fontId="14" fillId="0" borderId="22" xfId="0" applyNumberFormat="1" applyFont="1" applyBorder="1" applyAlignment="1">
      <alignment horizontal="left" vertical="center" wrapText="1"/>
    </xf>
    <xf numFmtId="0" fontId="18" fillId="0" borderId="11" xfId="0" applyFont="1" applyBorder="1" applyAlignment="1">
      <alignment horizontal="center" vertical="center" wrapText="1"/>
    </xf>
    <xf numFmtId="0" fontId="18" fillId="0" borderId="0" xfId="0" applyFont="1" applyBorder="1" applyAlignment="1" applyProtection="1">
      <alignment horizontal="center" wrapText="1"/>
      <protection locked="0"/>
    </xf>
    <xf numFmtId="0" fontId="24" fillId="0" borderId="10" xfId="0" applyNumberFormat="1" applyFont="1" applyFill="1" applyBorder="1" applyAlignment="1">
      <alignment horizontal="left" vertical="center" wrapText="1"/>
    </xf>
    <xf numFmtId="0" fontId="12" fillId="0" borderId="8" xfId="0" applyFont="1" applyBorder="1" applyAlignment="1">
      <alignment horizontal="left" vertical="center" wrapText="1"/>
    </xf>
    <xf numFmtId="0" fontId="18" fillId="0" borderId="8" xfId="0" applyFont="1" applyBorder="1" applyAlignment="1">
      <alignment horizontal="left" vertical="center" wrapText="1"/>
    </xf>
    <xf numFmtId="0" fontId="30" fillId="0" borderId="20" xfId="0" applyNumberFormat="1" applyFont="1" applyBorder="1" applyAlignment="1">
      <alignment horizontal="left" vertical="center" wrapText="1"/>
    </xf>
    <xf numFmtId="0" fontId="12" fillId="0" borderId="0" xfId="0" applyFont="1" applyFill="1" applyBorder="1" applyAlignment="1">
      <alignment vertical="center" wrapText="1"/>
    </xf>
    <xf numFmtId="0" fontId="14" fillId="0" borderId="5" xfId="0" applyNumberFormat="1" applyFont="1" applyFill="1" applyBorder="1" applyAlignment="1">
      <alignment horizontal="left" vertical="center" wrapText="1"/>
    </xf>
    <xf numFmtId="0" fontId="24" fillId="0" borderId="5" xfId="0" applyNumberFormat="1" applyFont="1" applyFill="1" applyBorder="1" applyAlignment="1">
      <alignment horizontal="left" vertical="center" wrapText="1"/>
    </xf>
    <xf numFmtId="0" fontId="30" fillId="0" borderId="20" xfId="0" applyNumberFormat="1" applyFont="1" applyFill="1" applyBorder="1" applyAlignment="1">
      <alignment horizontal="left" vertical="center" wrapText="1"/>
    </xf>
    <xf numFmtId="0" fontId="30" fillId="0" borderId="10" xfId="0" applyNumberFormat="1" applyFont="1" applyFill="1" applyBorder="1" applyAlignment="1">
      <alignment horizontal="left" vertical="center" wrapText="1"/>
    </xf>
    <xf numFmtId="0" fontId="22" fillId="0" borderId="0" xfId="0" applyFont="1" applyBorder="1" applyAlignment="1">
      <alignment horizontal="center" vertical="center"/>
    </xf>
    <xf numFmtId="0" fontId="21" fillId="0" borderId="0" xfId="0" applyFont="1" applyBorder="1" applyAlignment="1">
      <alignment horizontal="left" wrapText="1"/>
    </xf>
    <xf numFmtId="0" fontId="21" fillId="3" borderId="0" xfId="0" applyFont="1" applyFill="1" applyBorder="1" applyAlignment="1">
      <alignment horizontal="center" wrapText="1"/>
    </xf>
    <xf numFmtId="0" fontId="18" fillId="0" borderId="0" xfId="0" applyFont="1" applyBorder="1" applyAlignment="1">
      <alignment horizontal="center" wrapText="1"/>
    </xf>
    <xf numFmtId="0" fontId="21" fillId="0" borderId="0" xfId="0" applyFont="1" applyBorder="1" applyAlignment="1">
      <alignment horizontal="left" vertical="center" wrapText="1"/>
    </xf>
    <xf numFmtId="0" fontId="15" fillId="0" borderId="20" xfId="0" applyNumberFormat="1" applyFont="1" applyFill="1" applyBorder="1" applyAlignment="1">
      <alignment horizontal="left" vertical="center" wrapText="1"/>
    </xf>
    <xf numFmtId="0" fontId="14" fillId="0" borderId="10" xfId="0" applyFont="1" applyBorder="1" applyAlignment="1">
      <alignment vertical="center" wrapText="1"/>
    </xf>
    <xf numFmtId="0" fontId="16" fillId="0" borderId="0" xfId="0" applyFont="1" applyFill="1" applyBorder="1" applyAlignment="1">
      <alignment horizontal="left" vertical="center" wrapText="1"/>
    </xf>
    <xf numFmtId="0" fontId="0" fillId="0" borderId="0" xfId="0"/>
    <xf numFmtId="0" fontId="21"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8" fillId="0" borderId="0" xfId="0" applyFont="1" applyBorder="1" applyAlignment="1">
      <alignment horizontal="left" vertical="top"/>
    </xf>
    <xf numFmtId="0" fontId="18" fillId="0" borderId="0" xfId="0" applyFont="1" applyBorder="1" applyAlignment="1">
      <alignment horizontal="left" indent="1"/>
    </xf>
    <xf numFmtId="0" fontId="12" fillId="0" borderId="8" xfId="0" applyFont="1" applyFill="1" applyBorder="1" applyAlignment="1">
      <alignment horizontal="left" vertical="center" wrapText="1"/>
    </xf>
    <xf numFmtId="0" fontId="33" fillId="0" borderId="0" xfId="0" applyFont="1" applyBorder="1" applyAlignment="1">
      <alignment vertical="center" wrapText="1"/>
    </xf>
    <xf numFmtId="0" fontId="22" fillId="3" borderId="0" xfId="0" applyFont="1" applyFill="1" applyBorder="1" applyAlignment="1">
      <alignment horizontal="center" vertical="center" wrapText="1"/>
    </xf>
    <xf numFmtId="0" fontId="39" fillId="0" borderId="8" xfId="0" applyFont="1" applyBorder="1" applyAlignment="1">
      <alignment horizontal="left" vertical="center" wrapText="1"/>
    </xf>
  </cellXfs>
  <cellStyles count="5154">
    <cellStyle name="Comma 2" xfId="4"/>
    <cellStyle name="Comma 2 2" xfId="10"/>
    <cellStyle name="Comma 2 2 2" xfId="491"/>
    <cellStyle name="Comma 2 2 2 2" xfId="492"/>
    <cellStyle name="Comma 2 2 3" xfId="493"/>
    <cellStyle name="Comma 2 2 3 2" xfId="494"/>
    <cellStyle name="Comma 2 2 4" xfId="495"/>
    <cellStyle name="Comma 2 2 4 2" xfId="496"/>
    <cellStyle name="Comma 2 2 5" xfId="497"/>
    <cellStyle name="Comma 2 2 5 2" xfId="498"/>
    <cellStyle name="Comma 2 2 6" xfId="499"/>
    <cellStyle name="Comma 2 3" xfId="500"/>
    <cellStyle name="Comma 2 3 2" xfId="501"/>
    <cellStyle name="Comma 2 4" xfId="502"/>
    <cellStyle name="Comma 2 4 2" xfId="503"/>
    <cellStyle name="Comma 2 5" xfId="504"/>
    <cellStyle name="Comma 2 5 2" xfId="505"/>
    <cellStyle name="Comma 2 6" xfId="506"/>
    <cellStyle name="Comma 2 6 2" xfId="507"/>
    <cellStyle name="Comma 2 7" xfId="508"/>
    <cellStyle name="Comma 3" xfId="509"/>
    <cellStyle name="Comma 4" xfId="510"/>
    <cellStyle name="Comma 5" xfId="511"/>
    <cellStyle name="Currency 2" xfId="512"/>
    <cellStyle name="Hyperlink 2" xfId="6"/>
    <cellStyle name="Normal" xfId="0" builtinId="0"/>
    <cellStyle name="Normal 10" xfId="513"/>
    <cellStyle name="Normal 10 2" xfId="514"/>
    <cellStyle name="Normal 11" xfId="515"/>
    <cellStyle name="Normal 11 2" xfId="516"/>
    <cellStyle name="Normal 2" xfId="1"/>
    <cellStyle name="Normal 2 2" xfId="7"/>
    <cellStyle name="Normal 2 2 2" xfId="517"/>
    <cellStyle name="Normal 3" xfId="3"/>
    <cellStyle name="Normal 3 2" xfId="9"/>
    <cellStyle name="Normal 3 2 2" xfId="518"/>
    <cellStyle name="Normal 3 2 2 2" xfId="519"/>
    <cellStyle name="Normal 3 2 3" xfId="520"/>
    <cellStyle name="Normal 3 2 3 2" xfId="521"/>
    <cellStyle name="Normal 3 2 4" xfId="522"/>
    <cellStyle name="Normal 3 2 4 2" xfId="523"/>
    <cellStyle name="Normal 3 2 5" xfId="524"/>
    <cellStyle name="Normal 3 2 5 2" xfId="525"/>
    <cellStyle name="Normal 3 2 6" xfId="526"/>
    <cellStyle name="Normal 3 3" xfId="527"/>
    <cellStyle name="Normal 3 3 2" xfId="528"/>
    <cellStyle name="Normal 3 4" xfId="529"/>
    <cellStyle name="Normal 3 4 2" xfId="530"/>
    <cellStyle name="Normal 3 5" xfId="531"/>
    <cellStyle name="Normal 3 5 2" xfId="532"/>
    <cellStyle name="Normal 3 6" xfId="533"/>
    <cellStyle name="Normal 3 6 2" xfId="534"/>
    <cellStyle name="Normal 3 7" xfId="535"/>
    <cellStyle name="Normal 4" xfId="11"/>
    <cellStyle name="Normal 4 2" xfId="536"/>
    <cellStyle name="Normal 4 2 2" xfId="537"/>
    <cellStyle name="Normal 4 2 2 2" xfId="538"/>
    <cellStyle name="Normal 4 2 3" xfId="539"/>
    <cellStyle name="Normal 4 2 3 2" xfId="540"/>
    <cellStyle name="Normal 4 2 4" xfId="541"/>
    <cellStyle name="Normal 4 3" xfId="542"/>
    <cellStyle name="Normal 4 3 2" xfId="543"/>
    <cellStyle name="Normal 4 4" xfId="544"/>
    <cellStyle name="Normal 4 4 2" xfId="545"/>
    <cellStyle name="Normal 4 5" xfId="546"/>
    <cellStyle name="Normal 4 5 2" xfId="547"/>
    <cellStyle name="Normal 4 6" xfId="548"/>
    <cellStyle name="Normal 4 6 2" xfId="549"/>
    <cellStyle name="Normal 4 7" xfId="550"/>
    <cellStyle name="Normal 5" xfId="225"/>
    <cellStyle name="Normal 5 2" xfId="551"/>
    <cellStyle name="Normal 5 2 2" xfId="552"/>
    <cellStyle name="Normal 5 2 2 2" xfId="553"/>
    <cellStyle name="Normal 5 2 3" xfId="554"/>
    <cellStyle name="Normal 5 2 3 2" xfId="555"/>
    <cellStyle name="Normal 5 2 4" xfId="556"/>
    <cellStyle name="Normal 5 3" xfId="557"/>
    <cellStyle name="Normal 5 3 2" xfId="558"/>
    <cellStyle name="Normal 5 4" xfId="559"/>
    <cellStyle name="Normal 5 4 2" xfId="560"/>
    <cellStyle name="Normal 5 5" xfId="561"/>
    <cellStyle name="Normal 5 5 2" xfId="562"/>
    <cellStyle name="Normal 5 6" xfId="563"/>
    <cellStyle name="Normal 5 6 2" xfId="564"/>
    <cellStyle name="Normal 5 7" xfId="565"/>
    <cellStyle name="Normal 6" xfId="330"/>
    <cellStyle name="Normal 6 2" xfId="566"/>
    <cellStyle name="Normal 6 2 2" xfId="567"/>
    <cellStyle name="Normal 6 3" xfId="568"/>
    <cellStyle name="Normal 6 3 2" xfId="569"/>
    <cellStyle name="Normal 6 4" xfId="570"/>
    <cellStyle name="Normal 7" xfId="435"/>
    <cellStyle name="Normal 7 2" xfId="571"/>
    <cellStyle name="Normal 7 2 2" xfId="572"/>
    <cellStyle name="Normal 7 3" xfId="573"/>
    <cellStyle name="Normal 7 3 2" xfId="574"/>
    <cellStyle name="Normal 7 4" xfId="575"/>
    <cellStyle name="Normal 7 4 2" xfId="576"/>
    <cellStyle name="Normal 7 5" xfId="577"/>
    <cellStyle name="Normal 8" xfId="578"/>
    <cellStyle name="Normal 8 2" xfId="579"/>
    <cellStyle name="Normal 9" xfId="580"/>
    <cellStyle name="Normal 9 2" xfId="581"/>
    <cellStyle name="Normal_Sheet3" xfId="2"/>
    <cellStyle name="Percent" xfId="5" builtinId="5"/>
    <cellStyle name="Percent 2" xfId="8"/>
    <cellStyle name="Percent 3" xfId="224"/>
    <cellStyle name="Percent 3 2" xfId="582"/>
    <cellStyle name="Percent 3 2 2" xfId="583"/>
    <cellStyle name="Percent 3 3" xfId="584"/>
    <cellStyle name="Percent 3 3 2" xfId="585"/>
    <cellStyle name="Percent 3 4" xfId="586"/>
    <cellStyle name="Percent 4" xfId="587"/>
    <cellStyle name="Percent 4 2" xfId="588"/>
    <cellStyle name="style1422648090901" xfId="12"/>
    <cellStyle name="style1422648090901 2" xfId="589"/>
    <cellStyle name="style1422648090901 2 2" xfId="590"/>
    <cellStyle name="style1422648090901 3" xfId="591"/>
    <cellStyle name="style1422648090901 3 2" xfId="592"/>
    <cellStyle name="style1422648090901 4" xfId="593"/>
    <cellStyle name="style1422648091023" xfId="13"/>
    <cellStyle name="style1422648091023 2" xfId="594"/>
    <cellStyle name="style1422648091023 2 2" xfId="595"/>
    <cellStyle name="style1422648091023 3" xfId="596"/>
    <cellStyle name="style1422648091023 3 2" xfId="597"/>
    <cellStyle name="style1422648091023 4" xfId="598"/>
    <cellStyle name="style1422648091072" xfId="14"/>
    <cellStyle name="style1422648091072 2" xfId="599"/>
    <cellStyle name="style1422648091072 2 2" xfId="600"/>
    <cellStyle name="style1422648091072 3" xfId="601"/>
    <cellStyle name="style1422648091072 3 2" xfId="602"/>
    <cellStyle name="style1422648091072 4" xfId="603"/>
    <cellStyle name="style1422648091110" xfId="15"/>
    <cellStyle name="style1422648091110 2" xfId="604"/>
    <cellStyle name="style1422648091110 2 2" xfId="605"/>
    <cellStyle name="style1422648091110 3" xfId="606"/>
    <cellStyle name="style1422648091110 3 2" xfId="607"/>
    <cellStyle name="style1422648091110 4" xfId="608"/>
    <cellStyle name="style1422648091157" xfId="16"/>
    <cellStyle name="style1422648091157 2" xfId="609"/>
    <cellStyle name="style1422648091157 2 2" xfId="610"/>
    <cellStyle name="style1422648091157 3" xfId="611"/>
    <cellStyle name="style1422648091157 3 2" xfId="612"/>
    <cellStyle name="style1422648091157 4" xfId="613"/>
    <cellStyle name="style1422648091203" xfId="17"/>
    <cellStyle name="style1422648091203 2" xfId="614"/>
    <cellStyle name="style1422648091203 2 2" xfId="615"/>
    <cellStyle name="style1422648091203 3" xfId="616"/>
    <cellStyle name="style1422648091203 3 2" xfId="617"/>
    <cellStyle name="style1422648091203 4" xfId="618"/>
    <cellStyle name="style1422648091250" xfId="18"/>
    <cellStyle name="style1422648091250 2" xfId="619"/>
    <cellStyle name="style1422648091250 2 2" xfId="620"/>
    <cellStyle name="style1422648091250 3" xfId="621"/>
    <cellStyle name="style1422648091250 3 2" xfId="622"/>
    <cellStyle name="style1422648091250 4" xfId="623"/>
    <cellStyle name="style1422648091302" xfId="19"/>
    <cellStyle name="style1422648091302 2" xfId="624"/>
    <cellStyle name="style1422648091302 2 2" xfId="625"/>
    <cellStyle name="style1422648091302 3" xfId="626"/>
    <cellStyle name="style1422648091302 3 2" xfId="627"/>
    <cellStyle name="style1422648091302 4" xfId="628"/>
    <cellStyle name="style1422648091348" xfId="20"/>
    <cellStyle name="style1422648091348 2" xfId="629"/>
    <cellStyle name="style1422648091348 2 2" xfId="630"/>
    <cellStyle name="style1422648091348 3" xfId="631"/>
    <cellStyle name="style1422648091348 3 2" xfId="632"/>
    <cellStyle name="style1422648091348 4" xfId="633"/>
    <cellStyle name="style1422648091392" xfId="21"/>
    <cellStyle name="style1422648091392 2" xfId="634"/>
    <cellStyle name="style1422648091392 2 2" xfId="635"/>
    <cellStyle name="style1422648091392 3" xfId="636"/>
    <cellStyle name="style1422648091392 3 2" xfId="637"/>
    <cellStyle name="style1422648091392 4" xfId="638"/>
    <cellStyle name="style1422648091438" xfId="22"/>
    <cellStyle name="style1422648091438 2" xfId="639"/>
    <cellStyle name="style1422648091438 2 2" xfId="640"/>
    <cellStyle name="style1422648091438 3" xfId="641"/>
    <cellStyle name="style1422648091438 3 2" xfId="642"/>
    <cellStyle name="style1422648091438 4" xfId="643"/>
    <cellStyle name="style1422648091484" xfId="23"/>
    <cellStyle name="style1422648091484 2" xfId="644"/>
    <cellStyle name="style1422648091484 2 2" xfId="645"/>
    <cellStyle name="style1422648091484 3" xfId="646"/>
    <cellStyle name="style1422648091484 3 2" xfId="647"/>
    <cellStyle name="style1422648091484 4" xfId="648"/>
    <cellStyle name="style1422648091520" xfId="24"/>
    <cellStyle name="style1422648091520 2" xfId="649"/>
    <cellStyle name="style1422648091520 2 2" xfId="650"/>
    <cellStyle name="style1422648091520 3" xfId="651"/>
    <cellStyle name="style1422648091520 3 2" xfId="652"/>
    <cellStyle name="style1422648091520 4" xfId="653"/>
    <cellStyle name="style1422648091554" xfId="25"/>
    <cellStyle name="style1422648091554 2" xfId="654"/>
    <cellStyle name="style1422648091554 2 2" xfId="655"/>
    <cellStyle name="style1422648091554 3" xfId="656"/>
    <cellStyle name="style1422648091554 3 2" xfId="657"/>
    <cellStyle name="style1422648091554 4" xfId="658"/>
    <cellStyle name="style1422648091602" xfId="26"/>
    <cellStyle name="style1422648091602 2" xfId="659"/>
    <cellStyle name="style1422648091602 2 2" xfId="660"/>
    <cellStyle name="style1422648091602 3" xfId="661"/>
    <cellStyle name="style1422648091602 3 2" xfId="662"/>
    <cellStyle name="style1422648091602 4" xfId="663"/>
    <cellStyle name="style1422648091637" xfId="27"/>
    <cellStyle name="style1422648091637 2" xfId="664"/>
    <cellStyle name="style1422648091637 2 2" xfId="665"/>
    <cellStyle name="style1422648091637 3" xfId="666"/>
    <cellStyle name="style1422648091637 3 2" xfId="667"/>
    <cellStyle name="style1422648091637 4" xfId="668"/>
    <cellStyle name="style1422648091687" xfId="28"/>
    <cellStyle name="style1422648091687 2" xfId="669"/>
    <cellStyle name="style1422648091687 2 2" xfId="670"/>
    <cellStyle name="style1422648091687 3" xfId="671"/>
    <cellStyle name="style1422648091687 3 2" xfId="672"/>
    <cellStyle name="style1422648091687 4" xfId="673"/>
    <cellStyle name="style1422648091832" xfId="29"/>
    <cellStyle name="style1422648091832 2" xfId="674"/>
    <cellStyle name="style1422648091832 2 2" xfId="675"/>
    <cellStyle name="style1422648091832 3" xfId="676"/>
    <cellStyle name="style1422648091832 3 2" xfId="677"/>
    <cellStyle name="style1422648091832 4" xfId="678"/>
    <cellStyle name="style1422648091879" xfId="30"/>
    <cellStyle name="style1422648091879 2" xfId="679"/>
    <cellStyle name="style1422648091879 2 2" xfId="680"/>
    <cellStyle name="style1422648091879 3" xfId="681"/>
    <cellStyle name="style1422648091879 3 2" xfId="682"/>
    <cellStyle name="style1422648091879 4" xfId="683"/>
    <cellStyle name="style1422648091932" xfId="31"/>
    <cellStyle name="style1422648091932 2" xfId="684"/>
    <cellStyle name="style1422648091932 2 2" xfId="685"/>
    <cellStyle name="style1422648091932 3" xfId="686"/>
    <cellStyle name="style1422648091932 3 2" xfId="687"/>
    <cellStyle name="style1422648091932 4" xfId="688"/>
    <cellStyle name="style1422648091978" xfId="32"/>
    <cellStyle name="style1422648091978 2" xfId="689"/>
    <cellStyle name="style1422648091978 2 2" xfId="690"/>
    <cellStyle name="style1422648091978 3" xfId="691"/>
    <cellStyle name="style1422648091978 3 2" xfId="692"/>
    <cellStyle name="style1422648091978 4" xfId="693"/>
    <cellStyle name="style1422648092024" xfId="33"/>
    <cellStyle name="style1422648092024 2" xfId="694"/>
    <cellStyle name="style1422648092024 2 2" xfId="695"/>
    <cellStyle name="style1422648092024 3" xfId="696"/>
    <cellStyle name="style1422648092024 3 2" xfId="697"/>
    <cellStyle name="style1422648092024 4" xfId="698"/>
    <cellStyle name="style1422648092068" xfId="34"/>
    <cellStyle name="style1422648092068 2" xfId="699"/>
    <cellStyle name="style1422648092068 2 2" xfId="700"/>
    <cellStyle name="style1422648092068 3" xfId="701"/>
    <cellStyle name="style1422648092068 3 2" xfId="702"/>
    <cellStyle name="style1422648092068 4" xfId="703"/>
    <cellStyle name="style1422648092113" xfId="35"/>
    <cellStyle name="style1422648092113 2" xfId="704"/>
    <cellStyle name="style1422648092113 2 2" xfId="705"/>
    <cellStyle name="style1422648092113 3" xfId="706"/>
    <cellStyle name="style1422648092113 3 2" xfId="707"/>
    <cellStyle name="style1422648092113 4" xfId="708"/>
    <cellStyle name="style1422648092158" xfId="36"/>
    <cellStyle name="style1422648092158 2" xfId="709"/>
    <cellStyle name="style1422648092158 2 2" xfId="710"/>
    <cellStyle name="style1422648092158 3" xfId="711"/>
    <cellStyle name="style1422648092158 3 2" xfId="712"/>
    <cellStyle name="style1422648092158 4" xfId="713"/>
    <cellStyle name="style1422648092203" xfId="37"/>
    <cellStyle name="style1422648092203 2" xfId="714"/>
    <cellStyle name="style1422648092203 2 2" xfId="715"/>
    <cellStyle name="style1422648092203 3" xfId="716"/>
    <cellStyle name="style1422648092203 3 2" xfId="717"/>
    <cellStyle name="style1422648092203 4" xfId="718"/>
    <cellStyle name="style1422648092237" xfId="38"/>
    <cellStyle name="style1422648092237 2" xfId="719"/>
    <cellStyle name="style1422648092237 2 2" xfId="720"/>
    <cellStyle name="style1422648092237 3" xfId="721"/>
    <cellStyle name="style1422648092237 3 2" xfId="722"/>
    <cellStyle name="style1422648092237 4" xfId="723"/>
    <cellStyle name="style1422648092280" xfId="39"/>
    <cellStyle name="style1422648092280 2" xfId="724"/>
    <cellStyle name="style1422648092280 2 2" xfId="725"/>
    <cellStyle name="style1422648092280 3" xfId="726"/>
    <cellStyle name="style1422648092280 3 2" xfId="727"/>
    <cellStyle name="style1422648092280 4" xfId="728"/>
    <cellStyle name="style1422648092324" xfId="40"/>
    <cellStyle name="style1422648092324 2" xfId="729"/>
    <cellStyle name="style1422648092324 2 2" xfId="730"/>
    <cellStyle name="style1422648092324 3" xfId="731"/>
    <cellStyle name="style1422648092324 3 2" xfId="732"/>
    <cellStyle name="style1422648092324 4" xfId="733"/>
    <cellStyle name="style1422648092367" xfId="41"/>
    <cellStyle name="style1422648092367 2" xfId="734"/>
    <cellStyle name="style1422648092367 2 2" xfId="735"/>
    <cellStyle name="style1422648092367 3" xfId="736"/>
    <cellStyle name="style1422648092367 3 2" xfId="737"/>
    <cellStyle name="style1422648092367 4" xfId="738"/>
    <cellStyle name="style1422648092409" xfId="42"/>
    <cellStyle name="style1422648092409 2" xfId="739"/>
    <cellStyle name="style1422648092409 2 2" xfId="740"/>
    <cellStyle name="style1422648092409 3" xfId="741"/>
    <cellStyle name="style1422648092409 3 2" xfId="742"/>
    <cellStyle name="style1422648092409 4" xfId="743"/>
    <cellStyle name="style1422648092452" xfId="43"/>
    <cellStyle name="style1422648092452 2" xfId="744"/>
    <cellStyle name="style1422648092452 2 2" xfId="745"/>
    <cellStyle name="style1422648092452 3" xfId="746"/>
    <cellStyle name="style1422648092452 3 2" xfId="747"/>
    <cellStyle name="style1422648092452 4" xfId="748"/>
    <cellStyle name="style1422648092494" xfId="44"/>
    <cellStyle name="style1422648092494 2" xfId="749"/>
    <cellStyle name="style1422648092494 2 2" xfId="750"/>
    <cellStyle name="style1422648092494 3" xfId="751"/>
    <cellStyle name="style1422648092494 3 2" xfId="752"/>
    <cellStyle name="style1422648092494 4" xfId="753"/>
    <cellStyle name="style1422648092528" xfId="45"/>
    <cellStyle name="style1422648092528 2" xfId="754"/>
    <cellStyle name="style1422648092528 2 2" xfId="755"/>
    <cellStyle name="style1422648092528 3" xfId="756"/>
    <cellStyle name="style1422648092528 3 2" xfId="757"/>
    <cellStyle name="style1422648092528 4" xfId="758"/>
    <cellStyle name="style1422648092560" xfId="46"/>
    <cellStyle name="style1422648092560 2" xfId="759"/>
    <cellStyle name="style1422648092560 2 2" xfId="760"/>
    <cellStyle name="style1422648092560 3" xfId="761"/>
    <cellStyle name="style1422648092560 3 2" xfId="762"/>
    <cellStyle name="style1422648092560 4" xfId="763"/>
    <cellStyle name="style1422648092592" xfId="47"/>
    <cellStyle name="style1422648092592 2" xfId="764"/>
    <cellStyle name="style1422648092592 2 2" xfId="765"/>
    <cellStyle name="style1422648092592 3" xfId="766"/>
    <cellStyle name="style1422648092592 3 2" xfId="767"/>
    <cellStyle name="style1422648092592 4" xfId="768"/>
    <cellStyle name="style1422648092624" xfId="48"/>
    <cellStyle name="style1422648092624 2" xfId="769"/>
    <cellStyle name="style1422648092624 2 2" xfId="770"/>
    <cellStyle name="style1422648092624 3" xfId="771"/>
    <cellStyle name="style1422648092624 3 2" xfId="772"/>
    <cellStyle name="style1422648092624 4" xfId="773"/>
    <cellStyle name="style1422648092737" xfId="49"/>
    <cellStyle name="style1422648092737 2" xfId="774"/>
    <cellStyle name="style1422648092737 2 2" xfId="775"/>
    <cellStyle name="style1422648092737 3" xfId="776"/>
    <cellStyle name="style1422648092737 3 2" xfId="777"/>
    <cellStyle name="style1422648092737 4" xfId="778"/>
    <cellStyle name="style1422648092776" xfId="50"/>
    <cellStyle name="style1422648092776 2" xfId="779"/>
    <cellStyle name="style1422648092776 2 2" xfId="780"/>
    <cellStyle name="style1422648092776 3" xfId="781"/>
    <cellStyle name="style1422648092776 3 2" xfId="782"/>
    <cellStyle name="style1422648092776 4" xfId="783"/>
    <cellStyle name="style1422648092817" xfId="51"/>
    <cellStyle name="style1422648092817 2" xfId="784"/>
    <cellStyle name="style1422648092817 2 2" xfId="785"/>
    <cellStyle name="style1422648092817 3" xfId="786"/>
    <cellStyle name="style1422648092817 3 2" xfId="787"/>
    <cellStyle name="style1422648092817 4" xfId="788"/>
    <cellStyle name="style1422648092857" xfId="52"/>
    <cellStyle name="style1422648092857 2" xfId="789"/>
    <cellStyle name="style1422648092857 2 2" xfId="790"/>
    <cellStyle name="style1422648092857 3" xfId="791"/>
    <cellStyle name="style1422648092857 3 2" xfId="792"/>
    <cellStyle name="style1422648092857 4" xfId="793"/>
    <cellStyle name="style1422648092897" xfId="53"/>
    <cellStyle name="style1422648092897 2" xfId="794"/>
    <cellStyle name="style1422648092897 2 2" xfId="795"/>
    <cellStyle name="style1422648092897 3" xfId="796"/>
    <cellStyle name="style1422648092897 3 2" xfId="797"/>
    <cellStyle name="style1422648092897 4" xfId="798"/>
    <cellStyle name="style1422648092936" xfId="54"/>
    <cellStyle name="style1422648092936 2" xfId="799"/>
    <cellStyle name="style1422648092936 2 2" xfId="800"/>
    <cellStyle name="style1422648092936 3" xfId="801"/>
    <cellStyle name="style1422648092936 3 2" xfId="802"/>
    <cellStyle name="style1422648092936 4" xfId="803"/>
    <cellStyle name="style1422648092974" xfId="55"/>
    <cellStyle name="style1422648092974 2" xfId="804"/>
    <cellStyle name="style1422648092974 2 2" xfId="805"/>
    <cellStyle name="style1422648092974 3" xfId="806"/>
    <cellStyle name="style1422648092974 3 2" xfId="807"/>
    <cellStyle name="style1422648092974 4" xfId="808"/>
    <cellStyle name="style1422648093010" xfId="56"/>
    <cellStyle name="style1422648093010 2" xfId="809"/>
    <cellStyle name="style1422648093010 2 2" xfId="810"/>
    <cellStyle name="style1422648093010 3" xfId="811"/>
    <cellStyle name="style1422648093010 3 2" xfId="812"/>
    <cellStyle name="style1422648093010 4" xfId="813"/>
    <cellStyle name="style1422648093047" xfId="57"/>
    <cellStyle name="style1422648093047 2" xfId="814"/>
    <cellStyle name="style1422648093047 2 2" xfId="815"/>
    <cellStyle name="style1422648093047 3" xfId="816"/>
    <cellStyle name="style1422648093047 3 2" xfId="817"/>
    <cellStyle name="style1422648093047 4" xfId="818"/>
    <cellStyle name="style1422648093083" xfId="58"/>
    <cellStyle name="style1422648093083 2" xfId="819"/>
    <cellStyle name="style1422648093083 2 2" xfId="820"/>
    <cellStyle name="style1422648093083 3" xfId="821"/>
    <cellStyle name="style1422648093083 3 2" xfId="822"/>
    <cellStyle name="style1422648093083 4" xfId="823"/>
    <cellStyle name="style1422648093113" xfId="59"/>
    <cellStyle name="style1422648093113 2" xfId="824"/>
    <cellStyle name="style1422648093113 2 2" xfId="825"/>
    <cellStyle name="style1422648093113 3" xfId="826"/>
    <cellStyle name="style1422648093113 3 2" xfId="827"/>
    <cellStyle name="style1422648093113 4" xfId="828"/>
    <cellStyle name="style1422648093142" xfId="60"/>
    <cellStyle name="style1422648093142 2" xfId="829"/>
    <cellStyle name="style1422648093142 2 2" xfId="830"/>
    <cellStyle name="style1422648093142 3" xfId="831"/>
    <cellStyle name="style1422648093142 3 2" xfId="832"/>
    <cellStyle name="style1422648093142 4" xfId="833"/>
    <cellStyle name="style1422648093173" xfId="61"/>
    <cellStyle name="style1422648093173 2" xfId="834"/>
    <cellStyle name="style1422648093173 2 2" xfId="835"/>
    <cellStyle name="style1422648093173 3" xfId="836"/>
    <cellStyle name="style1422648093173 3 2" xfId="837"/>
    <cellStyle name="style1422648093173 4" xfId="838"/>
    <cellStyle name="style1422648093204" xfId="62"/>
    <cellStyle name="style1422648093204 2" xfId="839"/>
    <cellStyle name="style1422648093204 2 2" xfId="840"/>
    <cellStyle name="style1422648093204 3" xfId="841"/>
    <cellStyle name="style1422648093204 3 2" xfId="842"/>
    <cellStyle name="style1422648093204 4" xfId="843"/>
    <cellStyle name="style1422648093239" xfId="63"/>
    <cellStyle name="style1422648093239 2" xfId="844"/>
    <cellStyle name="style1422648093239 2 2" xfId="845"/>
    <cellStyle name="style1422648093239 3" xfId="846"/>
    <cellStyle name="style1422648093239 3 2" xfId="847"/>
    <cellStyle name="style1422648093239 4" xfId="848"/>
    <cellStyle name="style1422648093267" xfId="64"/>
    <cellStyle name="style1422648093267 2" xfId="849"/>
    <cellStyle name="style1422648093267 2 2" xfId="850"/>
    <cellStyle name="style1422648093267 3" xfId="851"/>
    <cellStyle name="style1422648093267 3 2" xfId="852"/>
    <cellStyle name="style1422648093267 4" xfId="853"/>
    <cellStyle name="style1422648093295" xfId="65"/>
    <cellStyle name="style1422648093295 2" xfId="854"/>
    <cellStyle name="style1422648093295 2 2" xfId="855"/>
    <cellStyle name="style1422648093295 3" xfId="856"/>
    <cellStyle name="style1422648093295 3 2" xfId="857"/>
    <cellStyle name="style1422648093295 4" xfId="858"/>
    <cellStyle name="style1422648093324" xfId="66"/>
    <cellStyle name="style1422648093324 2" xfId="859"/>
    <cellStyle name="style1422648093324 2 2" xfId="860"/>
    <cellStyle name="style1422648093324 3" xfId="861"/>
    <cellStyle name="style1422648093324 3 2" xfId="862"/>
    <cellStyle name="style1422648093324 4" xfId="863"/>
    <cellStyle name="style1422648093355" xfId="67"/>
    <cellStyle name="style1422648093355 2" xfId="864"/>
    <cellStyle name="style1422648093355 2 2" xfId="865"/>
    <cellStyle name="style1422648093355 3" xfId="866"/>
    <cellStyle name="style1422648093355 3 2" xfId="867"/>
    <cellStyle name="style1422648093355 4" xfId="868"/>
    <cellStyle name="style1422648093383" xfId="68"/>
    <cellStyle name="style1422648093383 2" xfId="869"/>
    <cellStyle name="style1422648093383 2 2" xfId="870"/>
    <cellStyle name="style1422648093383 3" xfId="871"/>
    <cellStyle name="style1422648093383 3 2" xfId="872"/>
    <cellStyle name="style1422648093383 4" xfId="873"/>
    <cellStyle name="style1422648093412" xfId="69"/>
    <cellStyle name="style1422648093412 2" xfId="874"/>
    <cellStyle name="style1422648093412 2 2" xfId="875"/>
    <cellStyle name="style1422648093412 3" xfId="876"/>
    <cellStyle name="style1422648093412 3 2" xfId="877"/>
    <cellStyle name="style1422648093412 4" xfId="878"/>
    <cellStyle name="style1422648093520" xfId="70"/>
    <cellStyle name="style1422648093520 2" xfId="879"/>
    <cellStyle name="style1422648093520 2 2" xfId="880"/>
    <cellStyle name="style1422648093520 3" xfId="881"/>
    <cellStyle name="style1422648093520 3 2" xfId="882"/>
    <cellStyle name="style1422648093520 4" xfId="883"/>
    <cellStyle name="style1422648093558" xfId="71"/>
    <cellStyle name="style1422648093558 2" xfId="884"/>
    <cellStyle name="style1422648093558 2 2" xfId="885"/>
    <cellStyle name="style1422648093558 3" xfId="886"/>
    <cellStyle name="style1422648093558 3 2" xfId="887"/>
    <cellStyle name="style1422648093558 4" xfId="888"/>
    <cellStyle name="style1422648093623" xfId="72"/>
    <cellStyle name="style1422648093623 2" xfId="889"/>
    <cellStyle name="style1422648093623 2 2" xfId="890"/>
    <cellStyle name="style1422648093623 3" xfId="891"/>
    <cellStyle name="style1422648093623 3 2" xfId="892"/>
    <cellStyle name="style1422648093623 4" xfId="893"/>
    <cellStyle name="style1422648093708" xfId="73"/>
    <cellStyle name="style1422648093708 2" xfId="894"/>
    <cellStyle name="style1422648093708 2 2" xfId="895"/>
    <cellStyle name="style1422648093708 3" xfId="896"/>
    <cellStyle name="style1422648093708 3 2" xfId="897"/>
    <cellStyle name="style1422648093708 4" xfId="898"/>
    <cellStyle name="style1422648093739" xfId="74"/>
    <cellStyle name="style1422648093739 2" xfId="899"/>
    <cellStyle name="style1422648093739 2 2" xfId="900"/>
    <cellStyle name="style1422648093739 3" xfId="901"/>
    <cellStyle name="style1422648093739 3 2" xfId="902"/>
    <cellStyle name="style1422648093739 4" xfId="903"/>
    <cellStyle name="style1422648093769" xfId="75"/>
    <cellStyle name="style1422648093769 2" xfId="904"/>
    <cellStyle name="style1422648093769 2 2" xfId="905"/>
    <cellStyle name="style1422648093769 3" xfId="906"/>
    <cellStyle name="style1422648093769 3 2" xfId="907"/>
    <cellStyle name="style1422648093769 4" xfId="908"/>
    <cellStyle name="style1422648093798" xfId="76"/>
    <cellStyle name="style1422648093798 2" xfId="909"/>
    <cellStyle name="style1422648093798 2 2" xfId="910"/>
    <cellStyle name="style1422648093798 3" xfId="911"/>
    <cellStyle name="style1422648093798 3 2" xfId="912"/>
    <cellStyle name="style1422648093798 4" xfId="913"/>
    <cellStyle name="style1422648093828" xfId="77"/>
    <cellStyle name="style1422648093828 2" xfId="914"/>
    <cellStyle name="style1422648093828 2 2" xfId="915"/>
    <cellStyle name="style1422648093828 3" xfId="916"/>
    <cellStyle name="style1422648093828 3 2" xfId="917"/>
    <cellStyle name="style1422648093828 4" xfId="918"/>
    <cellStyle name="style1422648093858" xfId="78"/>
    <cellStyle name="style1422648093858 2" xfId="919"/>
    <cellStyle name="style1422648093858 2 2" xfId="920"/>
    <cellStyle name="style1422648093858 3" xfId="921"/>
    <cellStyle name="style1422648093858 3 2" xfId="922"/>
    <cellStyle name="style1422648093858 4" xfId="923"/>
    <cellStyle name="style1422648093894" xfId="79"/>
    <cellStyle name="style1422648093894 2" xfId="924"/>
    <cellStyle name="style1422648093894 2 2" xfId="925"/>
    <cellStyle name="style1422648093894 3" xfId="926"/>
    <cellStyle name="style1422648093894 3 2" xfId="927"/>
    <cellStyle name="style1422648093894 4" xfId="928"/>
    <cellStyle name="style1422648093924" xfId="80"/>
    <cellStyle name="style1422648093924 2" xfId="929"/>
    <cellStyle name="style1422648093924 2 2" xfId="930"/>
    <cellStyle name="style1422648093924 3" xfId="931"/>
    <cellStyle name="style1422648093924 3 2" xfId="932"/>
    <cellStyle name="style1422648093924 4" xfId="933"/>
    <cellStyle name="style1422648093954" xfId="81"/>
    <cellStyle name="style1422648093954 2" xfId="934"/>
    <cellStyle name="style1422648093954 2 2" xfId="935"/>
    <cellStyle name="style1422648093954 3" xfId="936"/>
    <cellStyle name="style1422648093954 3 2" xfId="937"/>
    <cellStyle name="style1422648093954 4" xfId="938"/>
    <cellStyle name="style1422648094121" xfId="82"/>
    <cellStyle name="style1422648094121 2" xfId="939"/>
    <cellStyle name="style1422648094121 2 2" xfId="940"/>
    <cellStyle name="style1422648094121 3" xfId="941"/>
    <cellStyle name="style1422648094121 3 2" xfId="942"/>
    <cellStyle name="style1422648094121 4" xfId="943"/>
    <cellStyle name="style1422648094151" xfId="83"/>
    <cellStyle name="style1422648094151 2" xfId="944"/>
    <cellStyle name="style1422648094151 2 2" xfId="945"/>
    <cellStyle name="style1422648094151 3" xfId="946"/>
    <cellStyle name="style1422648094151 3 2" xfId="947"/>
    <cellStyle name="style1422648094151 4" xfId="948"/>
    <cellStyle name="style1422648094180" xfId="84"/>
    <cellStyle name="style1422648094180 2" xfId="949"/>
    <cellStyle name="style1422648094180 2 2" xfId="950"/>
    <cellStyle name="style1422648094180 3" xfId="951"/>
    <cellStyle name="style1422648094180 3 2" xfId="952"/>
    <cellStyle name="style1422648094180 4" xfId="953"/>
    <cellStyle name="style1422648094288" xfId="85"/>
    <cellStyle name="style1422648094288 2" xfId="954"/>
    <cellStyle name="style1422648094288 2 2" xfId="955"/>
    <cellStyle name="style1422648094288 3" xfId="956"/>
    <cellStyle name="style1422648094288 3 2" xfId="957"/>
    <cellStyle name="style1422648094288 4" xfId="958"/>
    <cellStyle name="style1422648094324" xfId="86"/>
    <cellStyle name="style1422648094324 2" xfId="959"/>
    <cellStyle name="style1422648094324 2 2" xfId="960"/>
    <cellStyle name="style1422648094324 3" xfId="961"/>
    <cellStyle name="style1422648094324 3 2" xfId="962"/>
    <cellStyle name="style1422648094324 4" xfId="963"/>
    <cellStyle name="style1422648094363" xfId="87"/>
    <cellStyle name="style1422648094363 2" xfId="964"/>
    <cellStyle name="style1422648094363 2 2" xfId="965"/>
    <cellStyle name="style1422648094363 3" xfId="966"/>
    <cellStyle name="style1422648094363 3 2" xfId="967"/>
    <cellStyle name="style1422648094363 4" xfId="968"/>
    <cellStyle name="style1422648094473" xfId="88"/>
    <cellStyle name="style1422648094473 2" xfId="969"/>
    <cellStyle name="style1422648094473 2 2" xfId="970"/>
    <cellStyle name="style1422648094473 3" xfId="971"/>
    <cellStyle name="style1422648094473 3 2" xfId="972"/>
    <cellStyle name="style1422648094473 4" xfId="973"/>
    <cellStyle name="style1422648094506" xfId="89"/>
    <cellStyle name="style1422648094506 2" xfId="974"/>
    <cellStyle name="style1422648094506 2 2" xfId="975"/>
    <cellStyle name="style1422648094506 3" xfId="976"/>
    <cellStyle name="style1422648094506 3 2" xfId="977"/>
    <cellStyle name="style1422648094506 4" xfId="978"/>
    <cellStyle name="style1422648094594" xfId="90"/>
    <cellStyle name="style1422648094594 2" xfId="979"/>
    <cellStyle name="style1422648094594 2 2" xfId="980"/>
    <cellStyle name="style1422648094594 3" xfId="981"/>
    <cellStyle name="style1422648094594 3 2" xfId="982"/>
    <cellStyle name="style1422648094594 4" xfId="983"/>
    <cellStyle name="style1422648094623" xfId="91"/>
    <cellStyle name="style1422648094623 2" xfId="984"/>
    <cellStyle name="style1422648094623 2 2" xfId="985"/>
    <cellStyle name="style1422648094623 3" xfId="986"/>
    <cellStyle name="style1422648094623 3 2" xfId="987"/>
    <cellStyle name="style1422648094623 4" xfId="988"/>
    <cellStyle name="style1422648094658" xfId="92"/>
    <cellStyle name="style1422648094658 2" xfId="989"/>
    <cellStyle name="style1422648094658 2 2" xfId="990"/>
    <cellStyle name="style1422648094658 3" xfId="991"/>
    <cellStyle name="style1422648094658 3 2" xfId="992"/>
    <cellStyle name="style1422648094658 4" xfId="993"/>
    <cellStyle name="style1422648094687" xfId="93"/>
    <cellStyle name="style1422648094687 2" xfId="994"/>
    <cellStyle name="style1422648094687 2 2" xfId="995"/>
    <cellStyle name="style1422648094687 3" xfId="996"/>
    <cellStyle name="style1422648094687 3 2" xfId="997"/>
    <cellStyle name="style1422648094687 4" xfId="998"/>
    <cellStyle name="style1422648094894" xfId="94"/>
    <cellStyle name="style1422648094894 2" xfId="999"/>
    <cellStyle name="style1422648094894 2 2" xfId="1000"/>
    <cellStyle name="style1422648094894 3" xfId="1001"/>
    <cellStyle name="style1422648094894 3 2" xfId="1002"/>
    <cellStyle name="style1422648094894 4" xfId="1003"/>
    <cellStyle name="style1422648094923" xfId="95"/>
    <cellStyle name="style1422648094923 2" xfId="1004"/>
    <cellStyle name="style1422648094923 2 2" xfId="1005"/>
    <cellStyle name="style1422648094923 3" xfId="1006"/>
    <cellStyle name="style1422648094923 3 2" xfId="1007"/>
    <cellStyle name="style1422648094923 4" xfId="1008"/>
    <cellStyle name="style1422648095250" xfId="96"/>
    <cellStyle name="style1422648095250 2" xfId="1009"/>
    <cellStyle name="style1422648095250 2 2" xfId="1010"/>
    <cellStyle name="style1422648095250 3" xfId="1011"/>
    <cellStyle name="style1422648095250 3 2" xfId="1012"/>
    <cellStyle name="style1422648095250 4" xfId="1013"/>
    <cellStyle name="style1422648095279" xfId="97"/>
    <cellStyle name="style1422648095279 2" xfId="1014"/>
    <cellStyle name="style1422648095279 2 2" xfId="1015"/>
    <cellStyle name="style1422648095279 3" xfId="1016"/>
    <cellStyle name="style1422648095279 3 2" xfId="1017"/>
    <cellStyle name="style1422648095279 4" xfId="1018"/>
    <cellStyle name="style1422648095499" xfId="98"/>
    <cellStyle name="style1422648095499 2" xfId="1019"/>
    <cellStyle name="style1422648095499 2 2" xfId="1020"/>
    <cellStyle name="style1422648095499 3" xfId="1021"/>
    <cellStyle name="style1422648095499 3 2" xfId="1022"/>
    <cellStyle name="style1422648095499 4" xfId="1023"/>
    <cellStyle name="style1422648095534" xfId="99"/>
    <cellStyle name="style1422648095534 2" xfId="1024"/>
    <cellStyle name="style1422648095534 2 2" xfId="1025"/>
    <cellStyle name="style1422648095534 3" xfId="1026"/>
    <cellStyle name="style1422648095534 3 2" xfId="1027"/>
    <cellStyle name="style1422648095534 4" xfId="1028"/>
    <cellStyle name="style1422648095563" xfId="100"/>
    <cellStyle name="style1422648095563 2" xfId="1029"/>
    <cellStyle name="style1422648095563 2 2" xfId="1030"/>
    <cellStyle name="style1422648095563 3" xfId="1031"/>
    <cellStyle name="style1422648095563 3 2" xfId="1032"/>
    <cellStyle name="style1422648095563 4" xfId="1033"/>
    <cellStyle name="style1422648095592" xfId="101"/>
    <cellStyle name="style1422648095592 2" xfId="1034"/>
    <cellStyle name="style1422648095592 2 2" xfId="1035"/>
    <cellStyle name="style1422648095592 3" xfId="1036"/>
    <cellStyle name="style1422648095592 3 2" xfId="1037"/>
    <cellStyle name="style1422648095592 4" xfId="1038"/>
    <cellStyle name="style1422648095621" xfId="102"/>
    <cellStyle name="style1422648095621 2" xfId="1039"/>
    <cellStyle name="style1422648095621 2 2" xfId="1040"/>
    <cellStyle name="style1422648095621 3" xfId="1041"/>
    <cellStyle name="style1422648095621 3 2" xfId="1042"/>
    <cellStyle name="style1422648095621 4" xfId="1043"/>
    <cellStyle name="style1422648096141" xfId="103"/>
    <cellStyle name="style1422648096141 2" xfId="1044"/>
    <cellStyle name="style1422648096141 2 2" xfId="1045"/>
    <cellStyle name="style1422648096141 3" xfId="1046"/>
    <cellStyle name="style1422648096141 3 2" xfId="1047"/>
    <cellStyle name="style1422648096141 4" xfId="1048"/>
    <cellStyle name="style1422648096439" xfId="104"/>
    <cellStyle name="style1422648096439 2" xfId="1049"/>
    <cellStyle name="style1422648096439 2 2" xfId="1050"/>
    <cellStyle name="style1422648096439 3" xfId="1051"/>
    <cellStyle name="style1422648096439 3 2" xfId="1052"/>
    <cellStyle name="style1422648096439 4" xfId="1053"/>
    <cellStyle name="style1422648096470" xfId="105"/>
    <cellStyle name="style1422648096470 2" xfId="1054"/>
    <cellStyle name="style1422648096470 2 2" xfId="1055"/>
    <cellStyle name="style1422648096470 3" xfId="1056"/>
    <cellStyle name="style1422648096470 3 2" xfId="1057"/>
    <cellStyle name="style1422648096470 4" xfId="1058"/>
    <cellStyle name="style1422648096526" xfId="106"/>
    <cellStyle name="style1422648096526 2" xfId="1059"/>
    <cellStyle name="style1422648096526 2 2" xfId="1060"/>
    <cellStyle name="style1422648096526 3" xfId="1061"/>
    <cellStyle name="style1422648096526 3 2" xfId="1062"/>
    <cellStyle name="style1422648096526 4" xfId="1063"/>
    <cellStyle name="style1422648096728" xfId="107"/>
    <cellStyle name="style1422648096728 2" xfId="1064"/>
    <cellStyle name="style1422648096728 2 2" xfId="1065"/>
    <cellStyle name="style1422648096728 3" xfId="1066"/>
    <cellStyle name="style1422648096728 3 2" xfId="1067"/>
    <cellStyle name="style1422648096728 4" xfId="1068"/>
    <cellStyle name="style1422648096757" xfId="108"/>
    <cellStyle name="style1422648096757 2" xfId="1069"/>
    <cellStyle name="style1422648096757 2 2" xfId="1070"/>
    <cellStyle name="style1422648096757 3" xfId="1071"/>
    <cellStyle name="style1422648096757 3 2" xfId="1072"/>
    <cellStyle name="style1422648096757 4" xfId="1073"/>
    <cellStyle name="style1422648096788" xfId="109"/>
    <cellStyle name="style1422648096788 2" xfId="1074"/>
    <cellStyle name="style1422648096788 2 2" xfId="1075"/>
    <cellStyle name="style1422648096788 3" xfId="1076"/>
    <cellStyle name="style1422648096788 3 2" xfId="1077"/>
    <cellStyle name="style1422648096788 4" xfId="1078"/>
    <cellStyle name="style1422648096819" xfId="110"/>
    <cellStyle name="style1422648096819 2" xfId="1079"/>
    <cellStyle name="style1422648096819 2 2" xfId="1080"/>
    <cellStyle name="style1422648096819 3" xfId="1081"/>
    <cellStyle name="style1422648096819 3 2" xfId="1082"/>
    <cellStyle name="style1422648096819 4" xfId="1083"/>
    <cellStyle name="style1422648096849" xfId="111"/>
    <cellStyle name="style1422648096849 2" xfId="1084"/>
    <cellStyle name="style1422648096849 2 2" xfId="1085"/>
    <cellStyle name="style1422648096849 3" xfId="1086"/>
    <cellStyle name="style1422648096849 3 2" xfId="1087"/>
    <cellStyle name="style1422648096849 4" xfId="1088"/>
    <cellStyle name="style1422648096879" xfId="112"/>
    <cellStyle name="style1422648096879 2" xfId="1089"/>
    <cellStyle name="style1422648096879 2 2" xfId="1090"/>
    <cellStyle name="style1422648096879 3" xfId="1091"/>
    <cellStyle name="style1422648096879 3 2" xfId="1092"/>
    <cellStyle name="style1422648096879 4" xfId="1093"/>
    <cellStyle name="style1422648096916" xfId="113"/>
    <cellStyle name="style1422648096916 2" xfId="1094"/>
    <cellStyle name="style1422648096916 2 2" xfId="1095"/>
    <cellStyle name="style1422648096916 3" xfId="1096"/>
    <cellStyle name="style1422648096916 3 2" xfId="1097"/>
    <cellStyle name="style1422648096916 4" xfId="1098"/>
    <cellStyle name="style1422648096945" xfId="114"/>
    <cellStyle name="style1422648096945 2" xfId="1099"/>
    <cellStyle name="style1422648096945 2 2" xfId="1100"/>
    <cellStyle name="style1422648096945 3" xfId="1101"/>
    <cellStyle name="style1422648096945 3 2" xfId="1102"/>
    <cellStyle name="style1422648096945 4" xfId="1103"/>
    <cellStyle name="style1422648096974" xfId="115"/>
    <cellStyle name="style1422648096974 2" xfId="1104"/>
    <cellStyle name="style1422648096974 2 2" xfId="1105"/>
    <cellStyle name="style1422648096974 3" xfId="1106"/>
    <cellStyle name="style1422648096974 3 2" xfId="1107"/>
    <cellStyle name="style1422648096974 4" xfId="1108"/>
    <cellStyle name="style1422651242080" xfId="218"/>
    <cellStyle name="style1422651242080 2" xfId="1109"/>
    <cellStyle name="style1422651242080 2 2" xfId="1110"/>
    <cellStyle name="style1422651242080 3" xfId="1111"/>
    <cellStyle name="style1422651242080 3 2" xfId="1112"/>
    <cellStyle name="style1422651242080 4" xfId="1113"/>
    <cellStyle name="style1422651242194" xfId="217"/>
    <cellStyle name="style1422651242194 2" xfId="1114"/>
    <cellStyle name="style1422651242194 2 2" xfId="1115"/>
    <cellStyle name="style1422651242194 3" xfId="1116"/>
    <cellStyle name="style1422651242194 3 2" xfId="1117"/>
    <cellStyle name="style1422651242194 4" xfId="1118"/>
    <cellStyle name="style1422651242234" xfId="216"/>
    <cellStyle name="style1422651242234 2" xfId="1119"/>
    <cellStyle name="style1422651242234 2 2" xfId="1120"/>
    <cellStyle name="style1422651242234 3" xfId="1121"/>
    <cellStyle name="style1422651242234 3 2" xfId="1122"/>
    <cellStyle name="style1422651242234 4" xfId="1123"/>
    <cellStyle name="style1422651242277" xfId="215"/>
    <cellStyle name="style1422651242277 2" xfId="1124"/>
    <cellStyle name="style1422651242277 2 2" xfId="1125"/>
    <cellStyle name="style1422651242277 3" xfId="1126"/>
    <cellStyle name="style1422651242277 3 2" xfId="1127"/>
    <cellStyle name="style1422651242277 4" xfId="1128"/>
    <cellStyle name="style1422651242327" xfId="214"/>
    <cellStyle name="style1422651242327 2" xfId="1129"/>
    <cellStyle name="style1422651242327 2 2" xfId="1130"/>
    <cellStyle name="style1422651242327 3" xfId="1131"/>
    <cellStyle name="style1422651242327 3 2" xfId="1132"/>
    <cellStyle name="style1422651242327 4" xfId="1133"/>
    <cellStyle name="style1422651242374" xfId="213"/>
    <cellStyle name="style1422651242374 2" xfId="1134"/>
    <cellStyle name="style1422651242374 2 2" xfId="1135"/>
    <cellStyle name="style1422651242374 3" xfId="1136"/>
    <cellStyle name="style1422651242374 3 2" xfId="1137"/>
    <cellStyle name="style1422651242374 4" xfId="1138"/>
    <cellStyle name="style1422651242421" xfId="212"/>
    <cellStyle name="style1422651242421 2" xfId="1139"/>
    <cellStyle name="style1422651242421 2 2" xfId="1140"/>
    <cellStyle name="style1422651242421 3" xfId="1141"/>
    <cellStyle name="style1422651242421 3 2" xfId="1142"/>
    <cellStyle name="style1422651242421 4" xfId="1143"/>
    <cellStyle name="style1422651242473" xfId="211"/>
    <cellStyle name="style1422651242473 2" xfId="1144"/>
    <cellStyle name="style1422651242473 2 2" xfId="1145"/>
    <cellStyle name="style1422651242473 3" xfId="1146"/>
    <cellStyle name="style1422651242473 3 2" xfId="1147"/>
    <cellStyle name="style1422651242473 4" xfId="1148"/>
    <cellStyle name="style1422651242519" xfId="210"/>
    <cellStyle name="style1422651242519 2" xfId="1149"/>
    <cellStyle name="style1422651242519 2 2" xfId="1150"/>
    <cellStyle name="style1422651242519 3" xfId="1151"/>
    <cellStyle name="style1422651242519 3 2" xfId="1152"/>
    <cellStyle name="style1422651242519 4" xfId="1153"/>
    <cellStyle name="style1422651242564" xfId="209"/>
    <cellStyle name="style1422651242564 2" xfId="1154"/>
    <cellStyle name="style1422651242564 2 2" xfId="1155"/>
    <cellStyle name="style1422651242564 3" xfId="1156"/>
    <cellStyle name="style1422651242564 3 2" xfId="1157"/>
    <cellStyle name="style1422651242564 4" xfId="1158"/>
    <cellStyle name="style1422651242609" xfId="208"/>
    <cellStyle name="style1422651242609 2" xfId="1159"/>
    <cellStyle name="style1422651242609 2 2" xfId="1160"/>
    <cellStyle name="style1422651242609 3" xfId="1161"/>
    <cellStyle name="style1422651242609 3 2" xfId="1162"/>
    <cellStyle name="style1422651242609 4" xfId="1163"/>
    <cellStyle name="style1422651242655" xfId="207"/>
    <cellStyle name="style1422651242655 2" xfId="1164"/>
    <cellStyle name="style1422651242655 2 2" xfId="1165"/>
    <cellStyle name="style1422651242655 3" xfId="1166"/>
    <cellStyle name="style1422651242655 3 2" xfId="1167"/>
    <cellStyle name="style1422651242655 4" xfId="1168"/>
    <cellStyle name="style1422651242690" xfId="206"/>
    <cellStyle name="style1422651242690 2" xfId="1169"/>
    <cellStyle name="style1422651242690 2 2" xfId="1170"/>
    <cellStyle name="style1422651242690 3" xfId="1171"/>
    <cellStyle name="style1422651242690 3 2" xfId="1172"/>
    <cellStyle name="style1422651242690 4" xfId="1173"/>
    <cellStyle name="style1422651242726" xfId="205"/>
    <cellStyle name="style1422651242726 2" xfId="1174"/>
    <cellStyle name="style1422651242726 2 2" xfId="1175"/>
    <cellStyle name="style1422651242726 3" xfId="1176"/>
    <cellStyle name="style1422651242726 3 2" xfId="1177"/>
    <cellStyle name="style1422651242726 4" xfId="1178"/>
    <cellStyle name="style1422651242775" xfId="204"/>
    <cellStyle name="style1422651242775 2" xfId="1179"/>
    <cellStyle name="style1422651242775 2 2" xfId="1180"/>
    <cellStyle name="style1422651242775 3" xfId="1181"/>
    <cellStyle name="style1422651242775 3 2" xfId="1182"/>
    <cellStyle name="style1422651242775 4" xfId="1183"/>
    <cellStyle name="style1422651242816" xfId="203"/>
    <cellStyle name="style1422651242816 2" xfId="1184"/>
    <cellStyle name="style1422651242816 2 2" xfId="1185"/>
    <cellStyle name="style1422651242816 3" xfId="1186"/>
    <cellStyle name="style1422651242816 3 2" xfId="1187"/>
    <cellStyle name="style1422651242816 4" xfId="1188"/>
    <cellStyle name="style1422651242863" xfId="202"/>
    <cellStyle name="style1422651242863 2" xfId="1189"/>
    <cellStyle name="style1422651242863 2 2" xfId="1190"/>
    <cellStyle name="style1422651242863 3" xfId="1191"/>
    <cellStyle name="style1422651242863 3 2" xfId="1192"/>
    <cellStyle name="style1422651242863 4" xfId="1193"/>
    <cellStyle name="style1422651242906" xfId="201"/>
    <cellStyle name="style1422651242906 2" xfId="1194"/>
    <cellStyle name="style1422651242906 2 2" xfId="1195"/>
    <cellStyle name="style1422651242906 3" xfId="1196"/>
    <cellStyle name="style1422651242906 3 2" xfId="1197"/>
    <cellStyle name="style1422651242906 4" xfId="1198"/>
    <cellStyle name="style1422651242948" xfId="200"/>
    <cellStyle name="style1422651242948 2" xfId="1199"/>
    <cellStyle name="style1422651242948 2 2" xfId="1200"/>
    <cellStyle name="style1422651242948 3" xfId="1201"/>
    <cellStyle name="style1422651242948 3 2" xfId="1202"/>
    <cellStyle name="style1422651242948 4" xfId="1203"/>
    <cellStyle name="style1422651242992" xfId="199"/>
    <cellStyle name="style1422651242992 2" xfId="1204"/>
    <cellStyle name="style1422651242992 2 2" xfId="1205"/>
    <cellStyle name="style1422651242992 3" xfId="1206"/>
    <cellStyle name="style1422651242992 3 2" xfId="1207"/>
    <cellStyle name="style1422651242992 4" xfId="1208"/>
    <cellStyle name="style1422651243035" xfId="198"/>
    <cellStyle name="style1422651243035 2" xfId="1209"/>
    <cellStyle name="style1422651243035 2 2" xfId="1210"/>
    <cellStyle name="style1422651243035 3" xfId="1211"/>
    <cellStyle name="style1422651243035 3 2" xfId="1212"/>
    <cellStyle name="style1422651243035 4" xfId="1213"/>
    <cellStyle name="style1422651243079" xfId="197"/>
    <cellStyle name="style1422651243079 2" xfId="1214"/>
    <cellStyle name="style1422651243079 2 2" xfId="1215"/>
    <cellStyle name="style1422651243079 3" xfId="1216"/>
    <cellStyle name="style1422651243079 3 2" xfId="1217"/>
    <cellStyle name="style1422651243079 4" xfId="1218"/>
    <cellStyle name="style1422651243123" xfId="196"/>
    <cellStyle name="style1422651243123 2" xfId="1219"/>
    <cellStyle name="style1422651243123 2 2" xfId="1220"/>
    <cellStyle name="style1422651243123 3" xfId="1221"/>
    <cellStyle name="style1422651243123 3 2" xfId="1222"/>
    <cellStyle name="style1422651243123 4" xfId="1223"/>
    <cellStyle name="style1422651243172" xfId="195"/>
    <cellStyle name="style1422651243172 2" xfId="1224"/>
    <cellStyle name="style1422651243172 2 2" xfId="1225"/>
    <cellStyle name="style1422651243172 3" xfId="1226"/>
    <cellStyle name="style1422651243172 3 2" xfId="1227"/>
    <cellStyle name="style1422651243172 4" xfId="1228"/>
    <cellStyle name="style1422651243216" xfId="194"/>
    <cellStyle name="style1422651243216 2" xfId="1229"/>
    <cellStyle name="style1422651243216 2 2" xfId="1230"/>
    <cellStyle name="style1422651243216 3" xfId="1231"/>
    <cellStyle name="style1422651243216 3 2" xfId="1232"/>
    <cellStyle name="style1422651243216 4" xfId="1233"/>
    <cellStyle name="style1422651243262" xfId="193"/>
    <cellStyle name="style1422651243262 2" xfId="1234"/>
    <cellStyle name="style1422651243262 2 2" xfId="1235"/>
    <cellStyle name="style1422651243262 3" xfId="1236"/>
    <cellStyle name="style1422651243262 3 2" xfId="1237"/>
    <cellStyle name="style1422651243262 4" xfId="1238"/>
    <cellStyle name="style1422651243296" xfId="192"/>
    <cellStyle name="style1422651243296 2" xfId="1239"/>
    <cellStyle name="style1422651243296 2 2" xfId="1240"/>
    <cellStyle name="style1422651243296 3" xfId="1241"/>
    <cellStyle name="style1422651243296 3 2" xfId="1242"/>
    <cellStyle name="style1422651243296 4" xfId="1243"/>
    <cellStyle name="style1422651243339" xfId="191"/>
    <cellStyle name="style1422651243339 2" xfId="1244"/>
    <cellStyle name="style1422651243339 2 2" xfId="1245"/>
    <cellStyle name="style1422651243339 3" xfId="1246"/>
    <cellStyle name="style1422651243339 3 2" xfId="1247"/>
    <cellStyle name="style1422651243339 4" xfId="1248"/>
    <cellStyle name="style1422651243382" xfId="190"/>
    <cellStyle name="style1422651243382 2" xfId="1249"/>
    <cellStyle name="style1422651243382 2 2" xfId="1250"/>
    <cellStyle name="style1422651243382 3" xfId="1251"/>
    <cellStyle name="style1422651243382 3 2" xfId="1252"/>
    <cellStyle name="style1422651243382 4" xfId="1253"/>
    <cellStyle name="style1422651243497" xfId="189"/>
    <cellStyle name="style1422651243497 2" xfId="1254"/>
    <cellStyle name="style1422651243497 2 2" xfId="1255"/>
    <cellStyle name="style1422651243497 3" xfId="1256"/>
    <cellStyle name="style1422651243497 3 2" xfId="1257"/>
    <cellStyle name="style1422651243497 4" xfId="1258"/>
    <cellStyle name="style1422651243538" xfId="188"/>
    <cellStyle name="style1422651243538 2" xfId="1259"/>
    <cellStyle name="style1422651243538 2 2" xfId="1260"/>
    <cellStyle name="style1422651243538 3" xfId="1261"/>
    <cellStyle name="style1422651243538 3 2" xfId="1262"/>
    <cellStyle name="style1422651243538 4" xfId="1263"/>
    <cellStyle name="style1422651243579" xfId="187"/>
    <cellStyle name="style1422651243579 2" xfId="1264"/>
    <cellStyle name="style1422651243579 2 2" xfId="1265"/>
    <cellStyle name="style1422651243579 3" xfId="1266"/>
    <cellStyle name="style1422651243579 3 2" xfId="1267"/>
    <cellStyle name="style1422651243579 4" xfId="1268"/>
    <cellStyle name="style1422651243613" xfId="186"/>
    <cellStyle name="style1422651243613 2" xfId="1269"/>
    <cellStyle name="style1422651243613 2 2" xfId="1270"/>
    <cellStyle name="style1422651243613 3" xfId="1271"/>
    <cellStyle name="style1422651243613 3 2" xfId="1272"/>
    <cellStyle name="style1422651243613 4" xfId="1273"/>
    <cellStyle name="style1422651243645" xfId="185"/>
    <cellStyle name="style1422651243645 2" xfId="1274"/>
    <cellStyle name="style1422651243645 2 2" xfId="1275"/>
    <cellStyle name="style1422651243645 3" xfId="1276"/>
    <cellStyle name="style1422651243645 3 2" xfId="1277"/>
    <cellStyle name="style1422651243645 4" xfId="1278"/>
    <cellStyle name="style1422651243679" xfId="184"/>
    <cellStyle name="style1422651243679 2" xfId="1279"/>
    <cellStyle name="style1422651243679 2 2" xfId="1280"/>
    <cellStyle name="style1422651243679 3" xfId="1281"/>
    <cellStyle name="style1422651243679 3 2" xfId="1282"/>
    <cellStyle name="style1422651243679 4" xfId="1283"/>
    <cellStyle name="style1422651243718" xfId="183"/>
    <cellStyle name="style1422651243718 2" xfId="1284"/>
    <cellStyle name="style1422651243718 2 2" xfId="1285"/>
    <cellStyle name="style1422651243718 3" xfId="1286"/>
    <cellStyle name="style1422651243718 3 2" xfId="1287"/>
    <cellStyle name="style1422651243718 4" xfId="1288"/>
    <cellStyle name="style1422651243753" xfId="182"/>
    <cellStyle name="style1422651243753 2" xfId="1289"/>
    <cellStyle name="style1422651243753 2 2" xfId="1290"/>
    <cellStyle name="style1422651243753 3" xfId="1291"/>
    <cellStyle name="style1422651243753 3 2" xfId="1292"/>
    <cellStyle name="style1422651243753 4" xfId="1293"/>
    <cellStyle name="style1422651243783" xfId="181"/>
    <cellStyle name="style1422651243783 2" xfId="1294"/>
    <cellStyle name="style1422651243783 2 2" xfId="1295"/>
    <cellStyle name="style1422651243783 3" xfId="1296"/>
    <cellStyle name="style1422651243783 3 2" xfId="1297"/>
    <cellStyle name="style1422651243783 4" xfId="1298"/>
    <cellStyle name="style1422651243812" xfId="180"/>
    <cellStyle name="style1422651243812 2" xfId="1299"/>
    <cellStyle name="style1422651243812 2 2" xfId="1300"/>
    <cellStyle name="style1422651243812 3" xfId="1301"/>
    <cellStyle name="style1422651243812 3 2" xfId="1302"/>
    <cellStyle name="style1422651243812 4" xfId="1303"/>
    <cellStyle name="style1422651243843" xfId="179"/>
    <cellStyle name="style1422651243843 2" xfId="1304"/>
    <cellStyle name="style1422651243843 2 2" xfId="1305"/>
    <cellStyle name="style1422651243843 3" xfId="1306"/>
    <cellStyle name="style1422651243843 3 2" xfId="1307"/>
    <cellStyle name="style1422651243843 4" xfId="1308"/>
    <cellStyle name="style1422651243882" xfId="178"/>
    <cellStyle name="style1422651243882 2" xfId="1309"/>
    <cellStyle name="style1422651243882 2 2" xfId="1310"/>
    <cellStyle name="style1422651243882 3" xfId="1311"/>
    <cellStyle name="style1422651243882 3 2" xfId="1312"/>
    <cellStyle name="style1422651243882 4" xfId="1313"/>
    <cellStyle name="style1422651243923" xfId="177"/>
    <cellStyle name="style1422651243923 2" xfId="1314"/>
    <cellStyle name="style1422651243923 2 2" xfId="1315"/>
    <cellStyle name="style1422651243923 3" xfId="1316"/>
    <cellStyle name="style1422651243923 3 2" xfId="1317"/>
    <cellStyle name="style1422651243923 4" xfId="1318"/>
    <cellStyle name="style1422651243961" xfId="176"/>
    <cellStyle name="style1422651243961 2" xfId="1319"/>
    <cellStyle name="style1422651243961 2 2" xfId="1320"/>
    <cellStyle name="style1422651243961 3" xfId="1321"/>
    <cellStyle name="style1422651243961 3 2" xfId="1322"/>
    <cellStyle name="style1422651243961 4" xfId="1323"/>
    <cellStyle name="style1422651243998" xfId="175"/>
    <cellStyle name="style1422651243998 2" xfId="1324"/>
    <cellStyle name="style1422651243998 2 2" xfId="1325"/>
    <cellStyle name="style1422651243998 3" xfId="1326"/>
    <cellStyle name="style1422651243998 3 2" xfId="1327"/>
    <cellStyle name="style1422651243998 4" xfId="1328"/>
    <cellStyle name="style1422651244035" xfId="174"/>
    <cellStyle name="style1422651244035 2" xfId="1329"/>
    <cellStyle name="style1422651244035 2 2" xfId="1330"/>
    <cellStyle name="style1422651244035 3" xfId="1331"/>
    <cellStyle name="style1422651244035 3 2" xfId="1332"/>
    <cellStyle name="style1422651244035 4" xfId="1333"/>
    <cellStyle name="style1422651244071" xfId="173"/>
    <cellStyle name="style1422651244071 2" xfId="1334"/>
    <cellStyle name="style1422651244071 2 2" xfId="1335"/>
    <cellStyle name="style1422651244071 3" xfId="1336"/>
    <cellStyle name="style1422651244071 3 2" xfId="1337"/>
    <cellStyle name="style1422651244071 4" xfId="1338"/>
    <cellStyle name="style1422651244108" xfId="172"/>
    <cellStyle name="style1422651244108 2" xfId="1339"/>
    <cellStyle name="style1422651244108 2 2" xfId="1340"/>
    <cellStyle name="style1422651244108 3" xfId="1341"/>
    <cellStyle name="style1422651244108 3 2" xfId="1342"/>
    <cellStyle name="style1422651244108 4" xfId="1343"/>
    <cellStyle name="style1422651244146" xfId="171"/>
    <cellStyle name="style1422651244146 2" xfId="1344"/>
    <cellStyle name="style1422651244146 2 2" xfId="1345"/>
    <cellStyle name="style1422651244146 3" xfId="1346"/>
    <cellStyle name="style1422651244146 3 2" xfId="1347"/>
    <cellStyle name="style1422651244146 4" xfId="1348"/>
    <cellStyle name="style1422651244186" xfId="170"/>
    <cellStyle name="style1422651244186 2" xfId="1349"/>
    <cellStyle name="style1422651244186 2 2" xfId="1350"/>
    <cellStyle name="style1422651244186 3" xfId="1351"/>
    <cellStyle name="style1422651244186 3 2" xfId="1352"/>
    <cellStyle name="style1422651244186 4" xfId="1353"/>
    <cellStyle name="style1422651244225" xfId="169"/>
    <cellStyle name="style1422651244225 2" xfId="1354"/>
    <cellStyle name="style1422651244225 2 2" xfId="1355"/>
    <cellStyle name="style1422651244225 3" xfId="1356"/>
    <cellStyle name="style1422651244225 3 2" xfId="1357"/>
    <cellStyle name="style1422651244225 4" xfId="1358"/>
    <cellStyle name="style1422651244254" xfId="168"/>
    <cellStyle name="style1422651244254 2" xfId="1359"/>
    <cellStyle name="style1422651244254 2 2" xfId="1360"/>
    <cellStyle name="style1422651244254 3" xfId="1361"/>
    <cellStyle name="style1422651244254 3 2" xfId="1362"/>
    <cellStyle name="style1422651244254 4" xfId="1363"/>
    <cellStyle name="style1422651244283" xfId="167"/>
    <cellStyle name="style1422651244283 2" xfId="1364"/>
    <cellStyle name="style1422651244283 2 2" xfId="1365"/>
    <cellStyle name="style1422651244283 3" xfId="1366"/>
    <cellStyle name="style1422651244283 3 2" xfId="1367"/>
    <cellStyle name="style1422651244283 4" xfId="1368"/>
    <cellStyle name="style1422651244312" xfId="166"/>
    <cellStyle name="style1422651244312 2" xfId="1369"/>
    <cellStyle name="style1422651244312 2 2" xfId="1370"/>
    <cellStyle name="style1422651244312 3" xfId="1371"/>
    <cellStyle name="style1422651244312 3 2" xfId="1372"/>
    <cellStyle name="style1422651244312 4" xfId="1373"/>
    <cellStyle name="style1422651244344" xfId="165"/>
    <cellStyle name="style1422651244344 2" xfId="1374"/>
    <cellStyle name="style1422651244344 2 2" xfId="1375"/>
    <cellStyle name="style1422651244344 3" xfId="1376"/>
    <cellStyle name="style1422651244344 3 2" xfId="1377"/>
    <cellStyle name="style1422651244344 4" xfId="1378"/>
    <cellStyle name="style1422651244379" xfId="164"/>
    <cellStyle name="style1422651244379 2" xfId="1379"/>
    <cellStyle name="style1422651244379 2 2" xfId="1380"/>
    <cellStyle name="style1422651244379 3" xfId="1381"/>
    <cellStyle name="style1422651244379 3 2" xfId="1382"/>
    <cellStyle name="style1422651244379 4" xfId="1383"/>
    <cellStyle name="style1422651244407" xfId="163"/>
    <cellStyle name="style1422651244407 2" xfId="1384"/>
    <cellStyle name="style1422651244407 2 2" xfId="1385"/>
    <cellStyle name="style1422651244407 3" xfId="1386"/>
    <cellStyle name="style1422651244407 3 2" xfId="1387"/>
    <cellStyle name="style1422651244407 4" xfId="1388"/>
    <cellStyle name="style1422651244436" xfId="162"/>
    <cellStyle name="style1422651244436 2" xfId="1389"/>
    <cellStyle name="style1422651244436 2 2" xfId="1390"/>
    <cellStyle name="style1422651244436 3" xfId="1391"/>
    <cellStyle name="style1422651244436 3 2" xfId="1392"/>
    <cellStyle name="style1422651244436 4" xfId="1393"/>
    <cellStyle name="style1422651244465" xfId="161"/>
    <cellStyle name="style1422651244465 2" xfId="1394"/>
    <cellStyle name="style1422651244465 2 2" xfId="1395"/>
    <cellStyle name="style1422651244465 3" xfId="1396"/>
    <cellStyle name="style1422651244465 3 2" xfId="1397"/>
    <cellStyle name="style1422651244465 4" xfId="1398"/>
    <cellStyle name="style1422651244501" xfId="160"/>
    <cellStyle name="style1422651244501 2" xfId="1399"/>
    <cellStyle name="style1422651244501 2 2" xfId="1400"/>
    <cellStyle name="style1422651244501 3" xfId="1401"/>
    <cellStyle name="style1422651244501 3 2" xfId="1402"/>
    <cellStyle name="style1422651244501 4" xfId="1403"/>
    <cellStyle name="style1422651244533" xfId="159"/>
    <cellStyle name="style1422651244533 2" xfId="1404"/>
    <cellStyle name="style1422651244533 2 2" xfId="1405"/>
    <cellStyle name="style1422651244533 3" xfId="1406"/>
    <cellStyle name="style1422651244533 3 2" xfId="1407"/>
    <cellStyle name="style1422651244533 4" xfId="1408"/>
    <cellStyle name="style1422651244565" xfId="158"/>
    <cellStyle name="style1422651244565 2" xfId="1409"/>
    <cellStyle name="style1422651244565 2 2" xfId="1410"/>
    <cellStyle name="style1422651244565 3" xfId="1411"/>
    <cellStyle name="style1422651244565 3 2" xfId="1412"/>
    <cellStyle name="style1422651244565 4" xfId="1413"/>
    <cellStyle name="style1422651244614" xfId="157"/>
    <cellStyle name="style1422651244614 2" xfId="1414"/>
    <cellStyle name="style1422651244614 2 2" xfId="1415"/>
    <cellStyle name="style1422651244614 3" xfId="1416"/>
    <cellStyle name="style1422651244614 3 2" xfId="1417"/>
    <cellStyle name="style1422651244614 4" xfId="1418"/>
    <cellStyle name="style1422651244700" xfId="156"/>
    <cellStyle name="style1422651244700 2" xfId="1419"/>
    <cellStyle name="style1422651244700 2 2" xfId="1420"/>
    <cellStyle name="style1422651244700 3" xfId="1421"/>
    <cellStyle name="style1422651244700 3 2" xfId="1422"/>
    <cellStyle name="style1422651244700 4" xfId="1423"/>
    <cellStyle name="style1422651244767" xfId="155"/>
    <cellStyle name="style1422651244767 2" xfId="1424"/>
    <cellStyle name="style1422651244767 2 2" xfId="1425"/>
    <cellStyle name="style1422651244767 3" xfId="1426"/>
    <cellStyle name="style1422651244767 3 2" xfId="1427"/>
    <cellStyle name="style1422651244767 4" xfId="1428"/>
    <cellStyle name="style1422651244856" xfId="154"/>
    <cellStyle name="style1422651244856 2" xfId="1429"/>
    <cellStyle name="style1422651244856 2 2" xfId="1430"/>
    <cellStyle name="style1422651244856 3" xfId="1431"/>
    <cellStyle name="style1422651244856 3 2" xfId="1432"/>
    <cellStyle name="style1422651244856 4" xfId="1433"/>
    <cellStyle name="style1422651244886" xfId="153"/>
    <cellStyle name="style1422651244886 2" xfId="1434"/>
    <cellStyle name="style1422651244886 2 2" xfId="1435"/>
    <cellStyle name="style1422651244886 3" xfId="1436"/>
    <cellStyle name="style1422651244886 3 2" xfId="1437"/>
    <cellStyle name="style1422651244886 4" xfId="1438"/>
    <cellStyle name="style1422651244916" xfId="152"/>
    <cellStyle name="style1422651244916 2" xfId="1439"/>
    <cellStyle name="style1422651244916 2 2" xfId="1440"/>
    <cellStyle name="style1422651244916 3" xfId="1441"/>
    <cellStyle name="style1422651244916 3 2" xfId="1442"/>
    <cellStyle name="style1422651244916 4" xfId="1443"/>
    <cellStyle name="style1422651244958" xfId="151"/>
    <cellStyle name="style1422651244958 2" xfId="1444"/>
    <cellStyle name="style1422651244958 2 2" xfId="1445"/>
    <cellStyle name="style1422651244958 3" xfId="1446"/>
    <cellStyle name="style1422651244958 3 2" xfId="1447"/>
    <cellStyle name="style1422651244958 4" xfId="1448"/>
    <cellStyle name="style1422651244989" xfId="150"/>
    <cellStyle name="style1422651244989 2" xfId="1449"/>
    <cellStyle name="style1422651244989 2 2" xfId="1450"/>
    <cellStyle name="style1422651244989 3" xfId="1451"/>
    <cellStyle name="style1422651244989 3 2" xfId="1452"/>
    <cellStyle name="style1422651244989 4" xfId="1453"/>
    <cellStyle name="style1422651245027" xfId="149"/>
    <cellStyle name="style1422651245027 2" xfId="1454"/>
    <cellStyle name="style1422651245027 2 2" xfId="1455"/>
    <cellStyle name="style1422651245027 3" xfId="1456"/>
    <cellStyle name="style1422651245027 3 2" xfId="1457"/>
    <cellStyle name="style1422651245027 4" xfId="1458"/>
    <cellStyle name="style1422651245142" xfId="148"/>
    <cellStyle name="style1422651245142 2" xfId="1459"/>
    <cellStyle name="style1422651245142 2 2" xfId="1460"/>
    <cellStyle name="style1422651245142 3" xfId="1461"/>
    <cellStyle name="style1422651245142 3 2" xfId="1462"/>
    <cellStyle name="style1422651245142 4" xfId="1463"/>
    <cellStyle name="style1422651245170" xfId="147"/>
    <cellStyle name="style1422651245170 2" xfId="1464"/>
    <cellStyle name="style1422651245170 2 2" xfId="1465"/>
    <cellStyle name="style1422651245170 3" xfId="1466"/>
    <cellStyle name="style1422651245170 3 2" xfId="1467"/>
    <cellStyle name="style1422651245170 4" xfId="1468"/>
    <cellStyle name="style1422651245198" xfId="146"/>
    <cellStyle name="style1422651245198 2" xfId="1469"/>
    <cellStyle name="style1422651245198 2 2" xfId="1470"/>
    <cellStyle name="style1422651245198 3" xfId="1471"/>
    <cellStyle name="style1422651245198 3 2" xfId="1472"/>
    <cellStyle name="style1422651245198 4" xfId="1473"/>
    <cellStyle name="style1422651245296" xfId="145"/>
    <cellStyle name="style1422651245296 2" xfId="1474"/>
    <cellStyle name="style1422651245296 2 2" xfId="1475"/>
    <cellStyle name="style1422651245296 3" xfId="1476"/>
    <cellStyle name="style1422651245296 3 2" xfId="1477"/>
    <cellStyle name="style1422651245296 4" xfId="1478"/>
    <cellStyle name="style1422651245329" xfId="144"/>
    <cellStyle name="style1422651245329 2" xfId="1479"/>
    <cellStyle name="style1422651245329 2 2" xfId="1480"/>
    <cellStyle name="style1422651245329 3" xfId="1481"/>
    <cellStyle name="style1422651245329 3 2" xfId="1482"/>
    <cellStyle name="style1422651245329 4" xfId="1483"/>
    <cellStyle name="style1422651245360" xfId="143"/>
    <cellStyle name="style1422651245360 2" xfId="1484"/>
    <cellStyle name="style1422651245360 2 2" xfId="1485"/>
    <cellStyle name="style1422651245360 3" xfId="1486"/>
    <cellStyle name="style1422651245360 3 2" xfId="1487"/>
    <cellStyle name="style1422651245360 4" xfId="1488"/>
    <cellStyle name="style1422651245467" xfId="142"/>
    <cellStyle name="style1422651245467 2" xfId="1489"/>
    <cellStyle name="style1422651245467 2 2" xfId="1490"/>
    <cellStyle name="style1422651245467 3" xfId="1491"/>
    <cellStyle name="style1422651245467 3 2" xfId="1492"/>
    <cellStyle name="style1422651245467 4" xfId="1493"/>
    <cellStyle name="style1422651245503" xfId="141"/>
    <cellStyle name="style1422651245503 2" xfId="1494"/>
    <cellStyle name="style1422651245503 2 2" xfId="1495"/>
    <cellStyle name="style1422651245503 3" xfId="1496"/>
    <cellStyle name="style1422651245503 3 2" xfId="1497"/>
    <cellStyle name="style1422651245503 4" xfId="1498"/>
    <cellStyle name="style1422651245531" xfId="140"/>
    <cellStyle name="style1422651245531 2" xfId="1499"/>
    <cellStyle name="style1422651245531 2 2" xfId="1500"/>
    <cellStyle name="style1422651245531 3" xfId="1501"/>
    <cellStyle name="style1422651245531 3 2" xfId="1502"/>
    <cellStyle name="style1422651245531 4" xfId="1503"/>
    <cellStyle name="style1422651245573" xfId="139"/>
    <cellStyle name="style1422651245573 2" xfId="1504"/>
    <cellStyle name="style1422651245573 2 2" xfId="1505"/>
    <cellStyle name="style1422651245573 3" xfId="1506"/>
    <cellStyle name="style1422651245573 3 2" xfId="1507"/>
    <cellStyle name="style1422651245573 4" xfId="1508"/>
    <cellStyle name="style1422651245611" xfId="138"/>
    <cellStyle name="style1422651245611 2" xfId="1509"/>
    <cellStyle name="style1422651245611 2 2" xfId="1510"/>
    <cellStyle name="style1422651245611 3" xfId="1511"/>
    <cellStyle name="style1422651245611 3 2" xfId="1512"/>
    <cellStyle name="style1422651245611 4" xfId="1513"/>
    <cellStyle name="style1422651245643" xfId="137"/>
    <cellStyle name="style1422651245643 2" xfId="1514"/>
    <cellStyle name="style1422651245643 2 2" xfId="1515"/>
    <cellStyle name="style1422651245643 3" xfId="1516"/>
    <cellStyle name="style1422651245643 3 2" xfId="1517"/>
    <cellStyle name="style1422651245643 4" xfId="1518"/>
    <cellStyle name="style1422651245698" xfId="136"/>
    <cellStyle name="style1422651245698 2" xfId="1519"/>
    <cellStyle name="style1422651245698 2 2" xfId="1520"/>
    <cellStyle name="style1422651245698 3" xfId="1521"/>
    <cellStyle name="style1422651245698 3 2" xfId="1522"/>
    <cellStyle name="style1422651245698 4" xfId="1523"/>
    <cellStyle name="style1422651245762" xfId="135"/>
    <cellStyle name="style1422651245762 2" xfId="1524"/>
    <cellStyle name="style1422651245762 2 2" xfId="1525"/>
    <cellStyle name="style1422651245762 3" xfId="1526"/>
    <cellStyle name="style1422651245762 3 2" xfId="1527"/>
    <cellStyle name="style1422651245762 4" xfId="1528"/>
    <cellStyle name="style1422651245791" xfId="134"/>
    <cellStyle name="style1422651245791 2" xfId="1529"/>
    <cellStyle name="style1422651245791 2 2" xfId="1530"/>
    <cellStyle name="style1422651245791 3" xfId="1531"/>
    <cellStyle name="style1422651245791 3 2" xfId="1532"/>
    <cellStyle name="style1422651245791 4" xfId="1533"/>
    <cellStyle name="style1422651245825" xfId="133"/>
    <cellStyle name="style1422651245825 2" xfId="1534"/>
    <cellStyle name="style1422651245825 2 2" xfId="1535"/>
    <cellStyle name="style1422651245825 3" xfId="1536"/>
    <cellStyle name="style1422651245825 3 2" xfId="1537"/>
    <cellStyle name="style1422651245825 4" xfId="1538"/>
    <cellStyle name="style1422651245855" xfId="132"/>
    <cellStyle name="style1422651245855 2" xfId="1539"/>
    <cellStyle name="style1422651245855 2 2" xfId="1540"/>
    <cellStyle name="style1422651245855 3" xfId="1541"/>
    <cellStyle name="style1422651245855 3 2" xfId="1542"/>
    <cellStyle name="style1422651245855 4" xfId="1543"/>
    <cellStyle name="style1422651246060" xfId="131"/>
    <cellStyle name="style1422651246060 2" xfId="1544"/>
    <cellStyle name="style1422651246060 2 2" xfId="1545"/>
    <cellStyle name="style1422651246060 3" xfId="1546"/>
    <cellStyle name="style1422651246060 3 2" xfId="1547"/>
    <cellStyle name="style1422651246060 4" xfId="1548"/>
    <cellStyle name="style1422651246088" xfId="130"/>
    <cellStyle name="style1422651246088 2" xfId="1549"/>
    <cellStyle name="style1422651246088 2 2" xfId="1550"/>
    <cellStyle name="style1422651246088 3" xfId="1551"/>
    <cellStyle name="style1422651246088 3 2" xfId="1552"/>
    <cellStyle name="style1422651246088 4" xfId="1553"/>
    <cellStyle name="style1422651246118" xfId="129"/>
    <cellStyle name="style1422651246118 2" xfId="1554"/>
    <cellStyle name="style1422651246118 2 2" xfId="1555"/>
    <cellStyle name="style1422651246118 3" xfId="1556"/>
    <cellStyle name="style1422651246118 3 2" xfId="1557"/>
    <cellStyle name="style1422651246118 4" xfId="1558"/>
    <cellStyle name="style1422651246363" xfId="128"/>
    <cellStyle name="style1422651246363 2" xfId="1559"/>
    <cellStyle name="style1422651246363 2 2" xfId="1560"/>
    <cellStyle name="style1422651246363 3" xfId="1561"/>
    <cellStyle name="style1422651246363 3 2" xfId="1562"/>
    <cellStyle name="style1422651246363 4" xfId="1563"/>
    <cellStyle name="style1422651246392" xfId="127"/>
    <cellStyle name="style1422651246392 2" xfId="1564"/>
    <cellStyle name="style1422651246392 2 2" xfId="1565"/>
    <cellStyle name="style1422651246392 3" xfId="1566"/>
    <cellStyle name="style1422651246392 3 2" xfId="1567"/>
    <cellStyle name="style1422651246392 4" xfId="1568"/>
    <cellStyle name="style1422651246691" xfId="126"/>
    <cellStyle name="style1422651246691 2" xfId="1569"/>
    <cellStyle name="style1422651246691 2 2" xfId="1570"/>
    <cellStyle name="style1422651246691 3" xfId="1571"/>
    <cellStyle name="style1422651246691 3 2" xfId="1572"/>
    <cellStyle name="style1422651246691 4" xfId="1573"/>
    <cellStyle name="style1422651246730" xfId="125"/>
    <cellStyle name="style1422651246730 2" xfId="1574"/>
    <cellStyle name="style1422651246730 2 2" xfId="1575"/>
    <cellStyle name="style1422651246730 3" xfId="1576"/>
    <cellStyle name="style1422651246730 3 2" xfId="1577"/>
    <cellStyle name="style1422651246730 4" xfId="1578"/>
    <cellStyle name="style1422651246761" xfId="124"/>
    <cellStyle name="style1422651246761 2" xfId="1579"/>
    <cellStyle name="style1422651246761 2 2" xfId="1580"/>
    <cellStyle name="style1422651246761 3" xfId="1581"/>
    <cellStyle name="style1422651246761 3 2" xfId="1582"/>
    <cellStyle name="style1422651246761 4" xfId="1583"/>
    <cellStyle name="style1422651246790" xfId="123"/>
    <cellStyle name="style1422651246790 2" xfId="1584"/>
    <cellStyle name="style1422651246790 2 2" xfId="1585"/>
    <cellStyle name="style1422651246790 3" xfId="1586"/>
    <cellStyle name="style1422651246790 3 2" xfId="1587"/>
    <cellStyle name="style1422651246790 4" xfId="1588"/>
    <cellStyle name="style1422651247316" xfId="122"/>
    <cellStyle name="style1422651247316 2" xfId="1589"/>
    <cellStyle name="style1422651247316 2 2" xfId="1590"/>
    <cellStyle name="style1422651247316 3" xfId="1591"/>
    <cellStyle name="style1422651247316 3 2" xfId="1592"/>
    <cellStyle name="style1422651247316 4" xfId="1593"/>
    <cellStyle name="style1422651247541" xfId="121"/>
    <cellStyle name="style1422651247541 2" xfId="1594"/>
    <cellStyle name="style1422651247541 2 2" xfId="1595"/>
    <cellStyle name="style1422651247541 3" xfId="1596"/>
    <cellStyle name="style1422651247541 3 2" xfId="1597"/>
    <cellStyle name="style1422651247541 4" xfId="1598"/>
    <cellStyle name="style1422651247659" xfId="120"/>
    <cellStyle name="style1422651247659 2" xfId="1599"/>
    <cellStyle name="style1422651247659 2 2" xfId="1600"/>
    <cellStyle name="style1422651247659 3" xfId="1601"/>
    <cellStyle name="style1422651247659 3 2" xfId="1602"/>
    <cellStyle name="style1422651247659 4" xfId="1603"/>
    <cellStyle name="style1422651247903" xfId="119"/>
    <cellStyle name="style1422651247903 2" xfId="1604"/>
    <cellStyle name="style1422651247903 2 2" xfId="1605"/>
    <cellStyle name="style1422651247903 3" xfId="1606"/>
    <cellStyle name="style1422651247903 3 2" xfId="1607"/>
    <cellStyle name="style1422651247903 4" xfId="1608"/>
    <cellStyle name="style1422651247934" xfId="118"/>
    <cellStyle name="style1422651247934 2" xfId="1609"/>
    <cellStyle name="style1422651247934 2 2" xfId="1610"/>
    <cellStyle name="style1422651247934 3" xfId="1611"/>
    <cellStyle name="style1422651247934 3 2" xfId="1612"/>
    <cellStyle name="style1422651247934 4" xfId="1613"/>
    <cellStyle name="style1422651247964" xfId="117"/>
    <cellStyle name="style1422651247964 2" xfId="1614"/>
    <cellStyle name="style1422651247964 2 2" xfId="1615"/>
    <cellStyle name="style1422651247964 3" xfId="1616"/>
    <cellStyle name="style1422651247964 3 2" xfId="1617"/>
    <cellStyle name="style1422651247964 4" xfId="1618"/>
    <cellStyle name="style1422651247993" xfId="116"/>
    <cellStyle name="style1422651247993 2" xfId="1619"/>
    <cellStyle name="style1422651247993 2 2" xfId="1620"/>
    <cellStyle name="style1422651247993 3" xfId="1621"/>
    <cellStyle name="style1422651247993 3 2" xfId="1622"/>
    <cellStyle name="style1422651247993 4" xfId="1623"/>
    <cellStyle name="style1422651248021" xfId="219"/>
    <cellStyle name="style1422651248021 2" xfId="1624"/>
    <cellStyle name="style1422651248021 2 2" xfId="1625"/>
    <cellStyle name="style1422651248021 3" xfId="1626"/>
    <cellStyle name="style1422651248021 3 2" xfId="1627"/>
    <cellStyle name="style1422651248021 4" xfId="1628"/>
    <cellStyle name="style1422651248049" xfId="220"/>
    <cellStyle name="style1422651248049 2" xfId="1629"/>
    <cellStyle name="style1422651248049 2 2" xfId="1630"/>
    <cellStyle name="style1422651248049 3" xfId="1631"/>
    <cellStyle name="style1422651248049 3 2" xfId="1632"/>
    <cellStyle name="style1422651248049 4" xfId="1633"/>
    <cellStyle name="style1422651248077" xfId="221"/>
    <cellStyle name="style1422651248077 2" xfId="1634"/>
    <cellStyle name="style1422651248077 2 2" xfId="1635"/>
    <cellStyle name="style1422651248077 3" xfId="1636"/>
    <cellStyle name="style1422651248077 3 2" xfId="1637"/>
    <cellStyle name="style1422651248077 4" xfId="1638"/>
    <cellStyle name="style1422651248106" xfId="222"/>
    <cellStyle name="style1422651248106 2" xfId="1639"/>
    <cellStyle name="style1422651248106 2 2" xfId="1640"/>
    <cellStyle name="style1422651248106 3" xfId="1641"/>
    <cellStyle name="style1422651248106 3 2" xfId="1642"/>
    <cellStyle name="style1422651248106 4" xfId="1643"/>
    <cellStyle name="style1422651248135" xfId="223"/>
    <cellStyle name="style1422651248135 2" xfId="1644"/>
    <cellStyle name="style1422651248135 2 2" xfId="1645"/>
    <cellStyle name="style1422651248135 3" xfId="1646"/>
    <cellStyle name="style1422651248135 3 2" xfId="1647"/>
    <cellStyle name="style1422651248135 4" xfId="1648"/>
    <cellStyle name="style1422888593816" xfId="226"/>
    <cellStyle name="style1422888593816 2" xfId="331"/>
    <cellStyle name="style1422888593816 2 2" xfId="1649"/>
    <cellStyle name="style1422888593816 2 2 2" xfId="1650"/>
    <cellStyle name="style1422888593816 2 3" xfId="1651"/>
    <cellStyle name="style1422888593816 2 3 2" xfId="1652"/>
    <cellStyle name="style1422888593816 2 4" xfId="1653"/>
    <cellStyle name="style1422888593816 3" xfId="1654"/>
    <cellStyle name="style1422888593816 3 2" xfId="1655"/>
    <cellStyle name="style1422888593816 4" xfId="1656"/>
    <cellStyle name="style1422888593816 4 2" xfId="1657"/>
    <cellStyle name="style1422888593816 5" xfId="1658"/>
    <cellStyle name="style1422888594002" xfId="227"/>
    <cellStyle name="style1422888594002 2" xfId="332"/>
    <cellStyle name="style1422888594002 2 2" xfId="1659"/>
    <cellStyle name="style1422888594002 2 2 2" xfId="1660"/>
    <cellStyle name="style1422888594002 2 3" xfId="1661"/>
    <cellStyle name="style1422888594002 2 3 2" xfId="1662"/>
    <cellStyle name="style1422888594002 2 4" xfId="1663"/>
    <cellStyle name="style1422888594002 3" xfId="1664"/>
    <cellStyle name="style1422888594002 3 2" xfId="1665"/>
    <cellStyle name="style1422888594002 4" xfId="1666"/>
    <cellStyle name="style1422888594002 4 2" xfId="1667"/>
    <cellStyle name="style1422888594002 5" xfId="1668"/>
    <cellStyle name="style1422888594045" xfId="228"/>
    <cellStyle name="style1422888594045 2" xfId="333"/>
    <cellStyle name="style1422888594045 2 2" xfId="1669"/>
    <cellStyle name="style1422888594045 2 2 2" xfId="1670"/>
    <cellStyle name="style1422888594045 2 3" xfId="1671"/>
    <cellStyle name="style1422888594045 2 3 2" xfId="1672"/>
    <cellStyle name="style1422888594045 2 4" xfId="1673"/>
    <cellStyle name="style1422888594045 3" xfId="1674"/>
    <cellStyle name="style1422888594045 3 2" xfId="1675"/>
    <cellStyle name="style1422888594045 4" xfId="1676"/>
    <cellStyle name="style1422888594045 4 2" xfId="1677"/>
    <cellStyle name="style1422888594045 5" xfId="1678"/>
    <cellStyle name="style1422888594082" xfId="229"/>
    <cellStyle name="style1422888594082 2" xfId="334"/>
    <cellStyle name="style1422888594082 2 2" xfId="1679"/>
    <cellStyle name="style1422888594082 2 2 2" xfId="1680"/>
    <cellStyle name="style1422888594082 2 3" xfId="1681"/>
    <cellStyle name="style1422888594082 2 3 2" xfId="1682"/>
    <cellStyle name="style1422888594082 2 4" xfId="1683"/>
    <cellStyle name="style1422888594082 3" xfId="1684"/>
    <cellStyle name="style1422888594082 3 2" xfId="1685"/>
    <cellStyle name="style1422888594082 4" xfId="1686"/>
    <cellStyle name="style1422888594082 4 2" xfId="1687"/>
    <cellStyle name="style1422888594082 5" xfId="1688"/>
    <cellStyle name="style1422888594128" xfId="230"/>
    <cellStyle name="style1422888594128 2" xfId="335"/>
    <cellStyle name="style1422888594128 2 2" xfId="1689"/>
    <cellStyle name="style1422888594128 2 2 2" xfId="1690"/>
    <cellStyle name="style1422888594128 2 3" xfId="1691"/>
    <cellStyle name="style1422888594128 2 3 2" xfId="1692"/>
    <cellStyle name="style1422888594128 2 4" xfId="1693"/>
    <cellStyle name="style1422888594128 3" xfId="1694"/>
    <cellStyle name="style1422888594128 3 2" xfId="1695"/>
    <cellStyle name="style1422888594128 4" xfId="1696"/>
    <cellStyle name="style1422888594128 4 2" xfId="1697"/>
    <cellStyle name="style1422888594128 5" xfId="1698"/>
    <cellStyle name="style1422888594173" xfId="231"/>
    <cellStyle name="style1422888594173 2" xfId="336"/>
    <cellStyle name="style1422888594173 2 2" xfId="1699"/>
    <cellStyle name="style1422888594173 2 2 2" xfId="1700"/>
    <cellStyle name="style1422888594173 2 3" xfId="1701"/>
    <cellStyle name="style1422888594173 2 3 2" xfId="1702"/>
    <cellStyle name="style1422888594173 2 4" xfId="1703"/>
    <cellStyle name="style1422888594173 3" xfId="1704"/>
    <cellStyle name="style1422888594173 3 2" xfId="1705"/>
    <cellStyle name="style1422888594173 4" xfId="1706"/>
    <cellStyle name="style1422888594173 4 2" xfId="1707"/>
    <cellStyle name="style1422888594173 5" xfId="1708"/>
    <cellStyle name="style1422888594218" xfId="232"/>
    <cellStyle name="style1422888594218 2" xfId="337"/>
    <cellStyle name="style1422888594218 2 2" xfId="1709"/>
    <cellStyle name="style1422888594218 2 2 2" xfId="1710"/>
    <cellStyle name="style1422888594218 2 3" xfId="1711"/>
    <cellStyle name="style1422888594218 2 3 2" xfId="1712"/>
    <cellStyle name="style1422888594218 2 4" xfId="1713"/>
    <cellStyle name="style1422888594218 3" xfId="1714"/>
    <cellStyle name="style1422888594218 3 2" xfId="1715"/>
    <cellStyle name="style1422888594218 4" xfId="1716"/>
    <cellStyle name="style1422888594218 4 2" xfId="1717"/>
    <cellStyle name="style1422888594218 5" xfId="1718"/>
    <cellStyle name="style1422888594267" xfId="233"/>
    <cellStyle name="style1422888594267 2" xfId="338"/>
    <cellStyle name="style1422888594267 2 2" xfId="1719"/>
    <cellStyle name="style1422888594267 2 2 2" xfId="1720"/>
    <cellStyle name="style1422888594267 2 3" xfId="1721"/>
    <cellStyle name="style1422888594267 2 3 2" xfId="1722"/>
    <cellStyle name="style1422888594267 2 4" xfId="1723"/>
    <cellStyle name="style1422888594267 3" xfId="1724"/>
    <cellStyle name="style1422888594267 3 2" xfId="1725"/>
    <cellStyle name="style1422888594267 4" xfId="1726"/>
    <cellStyle name="style1422888594267 4 2" xfId="1727"/>
    <cellStyle name="style1422888594267 5" xfId="1728"/>
    <cellStyle name="style1422888594313" xfId="234"/>
    <cellStyle name="style1422888594313 2" xfId="339"/>
    <cellStyle name="style1422888594313 2 2" xfId="1729"/>
    <cellStyle name="style1422888594313 2 2 2" xfId="1730"/>
    <cellStyle name="style1422888594313 2 3" xfId="1731"/>
    <cellStyle name="style1422888594313 2 3 2" xfId="1732"/>
    <cellStyle name="style1422888594313 2 4" xfId="1733"/>
    <cellStyle name="style1422888594313 3" xfId="1734"/>
    <cellStyle name="style1422888594313 3 2" xfId="1735"/>
    <cellStyle name="style1422888594313 4" xfId="1736"/>
    <cellStyle name="style1422888594313 4 2" xfId="1737"/>
    <cellStyle name="style1422888594313 5" xfId="1738"/>
    <cellStyle name="style1422888594357" xfId="235"/>
    <cellStyle name="style1422888594357 2" xfId="340"/>
    <cellStyle name="style1422888594357 2 2" xfId="1739"/>
    <cellStyle name="style1422888594357 2 2 2" xfId="1740"/>
    <cellStyle name="style1422888594357 2 3" xfId="1741"/>
    <cellStyle name="style1422888594357 2 3 2" xfId="1742"/>
    <cellStyle name="style1422888594357 2 4" xfId="1743"/>
    <cellStyle name="style1422888594357 3" xfId="1744"/>
    <cellStyle name="style1422888594357 3 2" xfId="1745"/>
    <cellStyle name="style1422888594357 4" xfId="1746"/>
    <cellStyle name="style1422888594357 4 2" xfId="1747"/>
    <cellStyle name="style1422888594357 5" xfId="1748"/>
    <cellStyle name="style1422888594402" xfId="236"/>
    <cellStyle name="style1422888594402 2" xfId="341"/>
    <cellStyle name="style1422888594402 2 2" xfId="1749"/>
    <cellStyle name="style1422888594402 2 2 2" xfId="1750"/>
    <cellStyle name="style1422888594402 2 3" xfId="1751"/>
    <cellStyle name="style1422888594402 2 3 2" xfId="1752"/>
    <cellStyle name="style1422888594402 2 4" xfId="1753"/>
    <cellStyle name="style1422888594402 3" xfId="1754"/>
    <cellStyle name="style1422888594402 3 2" xfId="1755"/>
    <cellStyle name="style1422888594402 4" xfId="1756"/>
    <cellStyle name="style1422888594402 4 2" xfId="1757"/>
    <cellStyle name="style1422888594402 5" xfId="1758"/>
    <cellStyle name="style1422888594448" xfId="237"/>
    <cellStyle name="style1422888594448 2" xfId="342"/>
    <cellStyle name="style1422888594448 2 2" xfId="1759"/>
    <cellStyle name="style1422888594448 2 2 2" xfId="1760"/>
    <cellStyle name="style1422888594448 2 3" xfId="1761"/>
    <cellStyle name="style1422888594448 2 3 2" xfId="1762"/>
    <cellStyle name="style1422888594448 2 4" xfId="1763"/>
    <cellStyle name="style1422888594448 3" xfId="1764"/>
    <cellStyle name="style1422888594448 3 2" xfId="1765"/>
    <cellStyle name="style1422888594448 4" xfId="1766"/>
    <cellStyle name="style1422888594448 4 2" xfId="1767"/>
    <cellStyle name="style1422888594448 5" xfId="1768"/>
    <cellStyle name="style1422888594485" xfId="238"/>
    <cellStyle name="style1422888594485 2" xfId="343"/>
    <cellStyle name="style1422888594485 2 2" xfId="1769"/>
    <cellStyle name="style1422888594485 2 2 2" xfId="1770"/>
    <cellStyle name="style1422888594485 2 3" xfId="1771"/>
    <cellStyle name="style1422888594485 2 3 2" xfId="1772"/>
    <cellStyle name="style1422888594485 2 4" xfId="1773"/>
    <cellStyle name="style1422888594485 3" xfId="1774"/>
    <cellStyle name="style1422888594485 3 2" xfId="1775"/>
    <cellStyle name="style1422888594485 4" xfId="1776"/>
    <cellStyle name="style1422888594485 4 2" xfId="1777"/>
    <cellStyle name="style1422888594485 5" xfId="1778"/>
    <cellStyle name="style1422888594521" xfId="239"/>
    <cellStyle name="style1422888594521 2" xfId="344"/>
    <cellStyle name="style1422888594521 2 2" xfId="1779"/>
    <cellStyle name="style1422888594521 2 2 2" xfId="1780"/>
    <cellStyle name="style1422888594521 2 3" xfId="1781"/>
    <cellStyle name="style1422888594521 2 3 2" xfId="1782"/>
    <cellStyle name="style1422888594521 2 4" xfId="1783"/>
    <cellStyle name="style1422888594521 3" xfId="1784"/>
    <cellStyle name="style1422888594521 3 2" xfId="1785"/>
    <cellStyle name="style1422888594521 4" xfId="1786"/>
    <cellStyle name="style1422888594521 4 2" xfId="1787"/>
    <cellStyle name="style1422888594521 5" xfId="1788"/>
    <cellStyle name="style1422888594569" xfId="240"/>
    <cellStyle name="style1422888594569 2" xfId="345"/>
    <cellStyle name="style1422888594569 2 2" xfId="1789"/>
    <cellStyle name="style1422888594569 2 2 2" xfId="1790"/>
    <cellStyle name="style1422888594569 2 3" xfId="1791"/>
    <cellStyle name="style1422888594569 2 3 2" xfId="1792"/>
    <cellStyle name="style1422888594569 2 4" xfId="1793"/>
    <cellStyle name="style1422888594569 3" xfId="1794"/>
    <cellStyle name="style1422888594569 3 2" xfId="1795"/>
    <cellStyle name="style1422888594569 4" xfId="1796"/>
    <cellStyle name="style1422888594569 4 2" xfId="1797"/>
    <cellStyle name="style1422888594569 5" xfId="1798"/>
    <cellStyle name="style1422888594604" xfId="241"/>
    <cellStyle name="style1422888594604 2" xfId="346"/>
    <cellStyle name="style1422888594604 2 2" xfId="1799"/>
    <cellStyle name="style1422888594604 2 2 2" xfId="1800"/>
    <cellStyle name="style1422888594604 2 3" xfId="1801"/>
    <cellStyle name="style1422888594604 2 3 2" xfId="1802"/>
    <cellStyle name="style1422888594604 2 4" xfId="1803"/>
    <cellStyle name="style1422888594604 3" xfId="1804"/>
    <cellStyle name="style1422888594604 3 2" xfId="1805"/>
    <cellStyle name="style1422888594604 4" xfId="1806"/>
    <cellStyle name="style1422888594604 4 2" xfId="1807"/>
    <cellStyle name="style1422888594604 5" xfId="1808"/>
    <cellStyle name="style1422888594649" xfId="242"/>
    <cellStyle name="style1422888594649 2" xfId="347"/>
    <cellStyle name="style1422888594649 2 2" xfId="1809"/>
    <cellStyle name="style1422888594649 2 2 2" xfId="1810"/>
    <cellStyle name="style1422888594649 2 3" xfId="1811"/>
    <cellStyle name="style1422888594649 2 3 2" xfId="1812"/>
    <cellStyle name="style1422888594649 2 4" xfId="1813"/>
    <cellStyle name="style1422888594649 3" xfId="1814"/>
    <cellStyle name="style1422888594649 3 2" xfId="1815"/>
    <cellStyle name="style1422888594649 4" xfId="1816"/>
    <cellStyle name="style1422888594649 4 2" xfId="1817"/>
    <cellStyle name="style1422888594649 5" xfId="1818"/>
    <cellStyle name="style1422888594694" xfId="243"/>
    <cellStyle name="style1422888594694 2" xfId="348"/>
    <cellStyle name="style1422888594694 2 2" xfId="1819"/>
    <cellStyle name="style1422888594694 2 2 2" xfId="1820"/>
    <cellStyle name="style1422888594694 2 3" xfId="1821"/>
    <cellStyle name="style1422888594694 2 3 2" xfId="1822"/>
    <cellStyle name="style1422888594694 2 4" xfId="1823"/>
    <cellStyle name="style1422888594694 3" xfId="1824"/>
    <cellStyle name="style1422888594694 3 2" xfId="1825"/>
    <cellStyle name="style1422888594694 4" xfId="1826"/>
    <cellStyle name="style1422888594694 4 2" xfId="1827"/>
    <cellStyle name="style1422888594694 5" xfId="1828"/>
    <cellStyle name="style1422888594739" xfId="244"/>
    <cellStyle name="style1422888594739 2" xfId="349"/>
    <cellStyle name="style1422888594739 2 2" xfId="1829"/>
    <cellStyle name="style1422888594739 2 2 2" xfId="1830"/>
    <cellStyle name="style1422888594739 2 3" xfId="1831"/>
    <cellStyle name="style1422888594739 2 3 2" xfId="1832"/>
    <cellStyle name="style1422888594739 2 4" xfId="1833"/>
    <cellStyle name="style1422888594739 3" xfId="1834"/>
    <cellStyle name="style1422888594739 3 2" xfId="1835"/>
    <cellStyle name="style1422888594739 4" xfId="1836"/>
    <cellStyle name="style1422888594739 4 2" xfId="1837"/>
    <cellStyle name="style1422888594739 5" xfId="1838"/>
    <cellStyle name="style1422888594786" xfId="245"/>
    <cellStyle name="style1422888594786 2" xfId="350"/>
    <cellStyle name="style1422888594786 2 2" xfId="1839"/>
    <cellStyle name="style1422888594786 2 2 2" xfId="1840"/>
    <cellStyle name="style1422888594786 2 3" xfId="1841"/>
    <cellStyle name="style1422888594786 2 3 2" xfId="1842"/>
    <cellStyle name="style1422888594786 2 4" xfId="1843"/>
    <cellStyle name="style1422888594786 3" xfId="1844"/>
    <cellStyle name="style1422888594786 3 2" xfId="1845"/>
    <cellStyle name="style1422888594786 4" xfId="1846"/>
    <cellStyle name="style1422888594786 4 2" xfId="1847"/>
    <cellStyle name="style1422888594786 5" xfId="1848"/>
    <cellStyle name="style1422888594831" xfId="246"/>
    <cellStyle name="style1422888594831 2" xfId="351"/>
    <cellStyle name="style1422888594831 2 2" xfId="1849"/>
    <cellStyle name="style1422888594831 2 2 2" xfId="1850"/>
    <cellStyle name="style1422888594831 2 3" xfId="1851"/>
    <cellStyle name="style1422888594831 2 3 2" xfId="1852"/>
    <cellStyle name="style1422888594831 2 4" xfId="1853"/>
    <cellStyle name="style1422888594831 3" xfId="1854"/>
    <cellStyle name="style1422888594831 3 2" xfId="1855"/>
    <cellStyle name="style1422888594831 4" xfId="1856"/>
    <cellStyle name="style1422888594831 4 2" xfId="1857"/>
    <cellStyle name="style1422888594831 5" xfId="1858"/>
    <cellStyle name="style1422888594877" xfId="247"/>
    <cellStyle name="style1422888594877 2" xfId="352"/>
    <cellStyle name="style1422888594877 2 2" xfId="1859"/>
    <cellStyle name="style1422888594877 2 2 2" xfId="1860"/>
    <cellStyle name="style1422888594877 2 3" xfId="1861"/>
    <cellStyle name="style1422888594877 2 3 2" xfId="1862"/>
    <cellStyle name="style1422888594877 2 4" xfId="1863"/>
    <cellStyle name="style1422888594877 3" xfId="1864"/>
    <cellStyle name="style1422888594877 3 2" xfId="1865"/>
    <cellStyle name="style1422888594877 4" xfId="1866"/>
    <cellStyle name="style1422888594877 4 2" xfId="1867"/>
    <cellStyle name="style1422888594877 5" xfId="1868"/>
    <cellStyle name="style1422888594924" xfId="248"/>
    <cellStyle name="style1422888594924 2" xfId="353"/>
    <cellStyle name="style1422888594924 2 2" xfId="1869"/>
    <cellStyle name="style1422888594924 2 2 2" xfId="1870"/>
    <cellStyle name="style1422888594924 2 3" xfId="1871"/>
    <cellStyle name="style1422888594924 2 3 2" xfId="1872"/>
    <cellStyle name="style1422888594924 2 4" xfId="1873"/>
    <cellStyle name="style1422888594924 3" xfId="1874"/>
    <cellStyle name="style1422888594924 3 2" xfId="1875"/>
    <cellStyle name="style1422888594924 4" xfId="1876"/>
    <cellStyle name="style1422888594924 4 2" xfId="1877"/>
    <cellStyle name="style1422888594924 5" xfId="1878"/>
    <cellStyle name="style1422888594970" xfId="249"/>
    <cellStyle name="style1422888594970 2" xfId="354"/>
    <cellStyle name="style1422888594970 2 2" xfId="1879"/>
    <cellStyle name="style1422888594970 2 2 2" xfId="1880"/>
    <cellStyle name="style1422888594970 2 3" xfId="1881"/>
    <cellStyle name="style1422888594970 2 3 2" xfId="1882"/>
    <cellStyle name="style1422888594970 2 4" xfId="1883"/>
    <cellStyle name="style1422888594970 3" xfId="1884"/>
    <cellStyle name="style1422888594970 3 2" xfId="1885"/>
    <cellStyle name="style1422888594970 4" xfId="1886"/>
    <cellStyle name="style1422888594970 4 2" xfId="1887"/>
    <cellStyle name="style1422888594970 5" xfId="1888"/>
    <cellStyle name="style1422888595018" xfId="250"/>
    <cellStyle name="style1422888595018 2" xfId="355"/>
    <cellStyle name="style1422888595018 2 2" xfId="1889"/>
    <cellStyle name="style1422888595018 2 2 2" xfId="1890"/>
    <cellStyle name="style1422888595018 2 3" xfId="1891"/>
    <cellStyle name="style1422888595018 2 3 2" xfId="1892"/>
    <cellStyle name="style1422888595018 2 4" xfId="1893"/>
    <cellStyle name="style1422888595018 3" xfId="1894"/>
    <cellStyle name="style1422888595018 3 2" xfId="1895"/>
    <cellStyle name="style1422888595018 4" xfId="1896"/>
    <cellStyle name="style1422888595018 4 2" xfId="1897"/>
    <cellStyle name="style1422888595018 5" xfId="1898"/>
    <cellStyle name="style1422888595063" xfId="251"/>
    <cellStyle name="style1422888595063 2" xfId="356"/>
    <cellStyle name="style1422888595063 2 2" xfId="1899"/>
    <cellStyle name="style1422888595063 2 2 2" xfId="1900"/>
    <cellStyle name="style1422888595063 2 3" xfId="1901"/>
    <cellStyle name="style1422888595063 2 3 2" xfId="1902"/>
    <cellStyle name="style1422888595063 2 4" xfId="1903"/>
    <cellStyle name="style1422888595063 3" xfId="1904"/>
    <cellStyle name="style1422888595063 3 2" xfId="1905"/>
    <cellStyle name="style1422888595063 4" xfId="1906"/>
    <cellStyle name="style1422888595063 4 2" xfId="1907"/>
    <cellStyle name="style1422888595063 5" xfId="1908"/>
    <cellStyle name="style1422888595098" xfId="252"/>
    <cellStyle name="style1422888595098 2" xfId="357"/>
    <cellStyle name="style1422888595098 2 2" xfId="1909"/>
    <cellStyle name="style1422888595098 2 2 2" xfId="1910"/>
    <cellStyle name="style1422888595098 2 3" xfId="1911"/>
    <cellStyle name="style1422888595098 2 3 2" xfId="1912"/>
    <cellStyle name="style1422888595098 2 4" xfId="1913"/>
    <cellStyle name="style1422888595098 3" xfId="1914"/>
    <cellStyle name="style1422888595098 3 2" xfId="1915"/>
    <cellStyle name="style1422888595098 4" xfId="1916"/>
    <cellStyle name="style1422888595098 4 2" xfId="1917"/>
    <cellStyle name="style1422888595098 5" xfId="1918"/>
    <cellStyle name="style1422888595141" xfId="253"/>
    <cellStyle name="style1422888595141 2" xfId="358"/>
    <cellStyle name="style1422888595141 2 2" xfId="1919"/>
    <cellStyle name="style1422888595141 2 2 2" xfId="1920"/>
    <cellStyle name="style1422888595141 2 3" xfId="1921"/>
    <cellStyle name="style1422888595141 2 3 2" xfId="1922"/>
    <cellStyle name="style1422888595141 2 4" xfId="1923"/>
    <cellStyle name="style1422888595141 3" xfId="1924"/>
    <cellStyle name="style1422888595141 3 2" xfId="1925"/>
    <cellStyle name="style1422888595141 4" xfId="1926"/>
    <cellStyle name="style1422888595141 4 2" xfId="1927"/>
    <cellStyle name="style1422888595141 5" xfId="1928"/>
    <cellStyle name="style1422888595184" xfId="254"/>
    <cellStyle name="style1422888595184 2" xfId="359"/>
    <cellStyle name="style1422888595184 2 2" xfId="1929"/>
    <cellStyle name="style1422888595184 2 2 2" xfId="1930"/>
    <cellStyle name="style1422888595184 2 3" xfId="1931"/>
    <cellStyle name="style1422888595184 2 3 2" xfId="1932"/>
    <cellStyle name="style1422888595184 2 4" xfId="1933"/>
    <cellStyle name="style1422888595184 3" xfId="1934"/>
    <cellStyle name="style1422888595184 3 2" xfId="1935"/>
    <cellStyle name="style1422888595184 4" xfId="1936"/>
    <cellStyle name="style1422888595184 4 2" xfId="1937"/>
    <cellStyle name="style1422888595184 5" xfId="1938"/>
    <cellStyle name="style1422888595227" xfId="255"/>
    <cellStyle name="style1422888595227 2" xfId="360"/>
    <cellStyle name="style1422888595227 2 2" xfId="1939"/>
    <cellStyle name="style1422888595227 2 2 2" xfId="1940"/>
    <cellStyle name="style1422888595227 2 3" xfId="1941"/>
    <cellStyle name="style1422888595227 2 3 2" xfId="1942"/>
    <cellStyle name="style1422888595227 2 4" xfId="1943"/>
    <cellStyle name="style1422888595227 3" xfId="1944"/>
    <cellStyle name="style1422888595227 3 2" xfId="1945"/>
    <cellStyle name="style1422888595227 4" xfId="1946"/>
    <cellStyle name="style1422888595227 4 2" xfId="1947"/>
    <cellStyle name="style1422888595227 5" xfId="1948"/>
    <cellStyle name="style1422888595270" xfId="256"/>
    <cellStyle name="style1422888595270 2" xfId="361"/>
    <cellStyle name="style1422888595270 2 2" xfId="1949"/>
    <cellStyle name="style1422888595270 2 2 2" xfId="1950"/>
    <cellStyle name="style1422888595270 2 3" xfId="1951"/>
    <cellStyle name="style1422888595270 2 3 2" xfId="1952"/>
    <cellStyle name="style1422888595270 2 4" xfId="1953"/>
    <cellStyle name="style1422888595270 3" xfId="1954"/>
    <cellStyle name="style1422888595270 3 2" xfId="1955"/>
    <cellStyle name="style1422888595270 4" xfId="1956"/>
    <cellStyle name="style1422888595270 4 2" xfId="1957"/>
    <cellStyle name="style1422888595270 5" xfId="1958"/>
    <cellStyle name="style1422888595314" xfId="257"/>
    <cellStyle name="style1422888595314 2" xfId="362"/>
    <cellStyle name="style1422888595314 2 2" xfId="1959"/>
    <cellStyle name="style1422888595314 2 2 2" xfId="1960"/>
    <cellStyle name="style1422888595314 2 3" xfId="1961"/>
    <cellStyle name="style1422888595314 2 3 2" xfId="1962"/>
    <cellStyle name="style1422888595314 2 4" xfId="1963"/>
    <cellStyle name="style1422888595314 3" xfId="1964"/>
    <cellStyle name="style1422888595314 3 2" xfId="1965"/>
    <cellStyle name="style1422888595314 4" xfId="1966"/>
    <cellStyle name="style1422888595314 4 2" xfId="1967"/>
    <cellStyle name="style1422888595314 5" xfId="1968"/>
    <cellStyle name="style1422888595357" xfId="258"/>
    <cellStyle name="style1422888595357 2" xfId="363"/>
    <cellStyle name="style1422888595357 2 2" xfId="1969"/>
    <cellStyle name="style1422888595357 2 2 2" xfId="1970"/>
    <cellStyle name="style1422888595357 2 3" xfId="1971"/>
    <cellStyle name="style1422888595357 2 3 2" xfId="1972"/>
    <cellStyle name="style1422888595357 2 4" xfId="1973"/>
    <cellStyle name="style1422888595357 3" xfId="1974"/>
    <cellStyle name="style1422888595357 3 2" xfId="1975"/>
    <cellStyle name="style1422888595357 4" xfId="1976"/>
    <cellStyle name="style1422888595357 4 2" xfId="1977"/>
    <cellStyle name="style1422888595357 5" xfId="1978"/>
    <cellStyle name="style1422888595393" xfId="259"/>
    <cellStyle name="style1422888595393 2" xfId="364"/>
    <cellStyle name="style1422888595393 2 2" xfId="1979"/>
    <cellStyle name="style1422888595393 2 2 2" xfId="1980"/>
    <cellStyle name="style1422888595393 2 3" xfId="1981"/>
    <cellStyle name="style1422888595393 2 3 2" xfId="1982"/>
    <cellStyle name="style1422888595393 2 4" xfId="1983"/>
    <cellStyle name="style1422888595393 3" xfId="1984"/>
    <cellStyle name="style1422888595393 3 2" xfId="1985"/>
    <cellStyle name="style1422888595393 4" xfId="1986"/>
    <cellStyle name="style1422888595393 4 2" xfId="1987"/>
    <cellStyle name="style1422888595393 5" xfId="1988"/>
    <cellStyle name="style1422888595426" xfId="260"/>
    <cellStyle name="style1422888595426 2" xfId="365"/>
    <cellStyle name="style1422888595426 2 2" xfId="1989"/>
    <cellStyle name="style1422888595426 2 2 2" xfId="1990"/>
    <cellStyle name="style1422888595426 2 3" xfId="1991"/>
    <cellStyle name="style1422888595426 2 3 2" xfId="1992"/>
    <cellStyle name="style1422888595426 2 4" xfId="1993"/>
    <cellStyle name="style1422888595426 3" xfId="1994"/>
    <cellStyle name="style1422888595426 3 2" xfId="1995"/>
    <cellStyle name="style1422888595426 4" xfId="1996"/>
    <cellStyle name="style1422888595426 4 2" xfId="1997"/>
    <cellStyle name="style1422888595426 5" xfId="1998"/>
    <cellStyle name="style1422888595460" xfId="261"/>
    <cellStyle name="style1422888595460 2" xfId="366"/>
    <cellStyle name="style1422888595460 2 2" xfId="1999"/>
    <cellStyle name="style1422888595460 2 2 2" xfId="2000"/>
    <cellStyle name="style1422888595460 2 3" xfId="2001"/>
    <cellStyle name="style1422888595460 2 3 2" xfId="2002"/>
    <cellStyle name="style1422888595460 2 4" xfId="2003"/>
    <cellStyle name="style1422888595460 3" xfId="2004"/>
    <cellStyle name="style1422888595460 3 2" xfId="2005"/>
    <cellStyle name="style1422888595460 4" xfId="2006"/>
    <cellStyle name="style1422888595460 4 2" xfId="2007"/>
    <cellStyle name="style1422888595460 5" xfId="2008"/>
    <cellStyle name="style1422888595494" xfId="262"/>
    <cellStyle name="style1422888595494 2" xfId="367"/>
    <cellStyle name="style1422888595494 2 2" xfId="2009"/>
    <cellStyle name="style1422888595494 2 2 2" xfId="2010"/>
    <cellStyle name="style1422888595494 2 3" xfId="2011"/>
    <cellStyle name="style1422888595494 2 3 2" xfId="2012"/>
    <cellStyle name="style1422888595494 2 4" xfId="2013"/>
    <cellStyle name="style1422888595494 3" xfId="2014"/>
    <cellStyle name="style1422888595494 3 2" xfId="2015"/>
    <cellStyle name="style1422888595494 4" xfId="2016"/>
    <cellStyle name="style1422888595494 4 2" xfId="2017"/>
    <cellStyle name="style1422888595494 5" xfId="2018"/>
    <cellStyle name="style1422888595536" xfId="263"/>
    <cellStyle name="style1422888595536 2" xfId="368"/>
    <cellStyle name="style1422888595536 2 2" xfId="2019"/>
    <cellStyle name="style1422888595536 2 2 2" xfId="2020"/>
    <cellStyle name="style1422888595536 2 3" xfId="2021"/>
    <cellStyle name="style1422888595536 2 3 2" xfId="2022"/>
    <cellStyle name="style1422888595536 2 4" xfId="2023"/>
    <cellStyle name="style1422888595536 3" xfId="2024"/>
    <cellStyle name="style1422888595536 3 2" xfId="2025"/>
    <cellStyle name="style1422888595536 4" xfId="2026"/>
    <cellStyle name="style1422888595536 4 2" xfId="2027"/>
    <cellStyle name="style1422888595536 5" xfId="2028"/>
    <cellStyle name="style1422888595579" xfId="264"/>
    <cellStyle name="style1422888595579 2" xfId="369"/>
    <cellStyle name="style1422888595579 2 2" xfId="2029"/>
    <cellStyle name="style1422888595579 2 2 2" xfId="2030"/>
    <cellStyle name="style1422888595579 2 3" xfId="2031"/>
    <cellStyle name="style1422888595579 2 3 2" xfId="2032"/>
    <cellStyle name="style1422888595579 2 4" xfId="2033"/>
    <cellStyle name="style1422888595579 3" xfId="2034"/>
    <cellStyle name="style1422888595579 3 2" xfId="2035"/>
    <cellStyle name="style1422888595579 4" xfId="2036"/>
    <cellStyle name="style1422888595579 4 2" xfId="2037"/>
    <cellStyle name="style1422888595579 5" xfId="2038"/>
    <cellStyle name="style1422888595623" xfId="265"/>
    <cellStyle name="style1422888595623 2" xfId="370"/>
    <cellStyle name="style1422888595623 2 2" xfId="2039"/>
    <cellStyle name="style1422888595623 2 2 2" xfId="2040"/>
    <cellStyle name="style1422888595623 2 3" xfId="2041"/>
    <cellStyle name="style1422888595623 2 3 2" xfId="2042"/>
    <cellStyle name="style1422888595623 2 4" xfId="2043"/>
    <cellStyle name="style1422888595623 3" xfId="2044"/>
    <cellStyle name="style1422888595623 3 2" xfId="2045"/>
    <cellStyle name="style1422888595623 4" xfId="2046"/>
    <cellStyle name="style1422888595623 4 2" xfId="2047"/>
    <cellStyle name="style1422888595623 5" xfId="2048"/>
    <cellStyle name="style1422888595665" xfId="266"/>
    <cellStyle name="style1422888595665 2" xfId="371"/>
    <cellStyle name="style1422888595665 2 2" xfId="2049"/>
    <cellStyle name="style1422888595665 2 2 2" xfId="2050"/>
    <cellStyle name="style1422888595665 2 3" xfId="2051"/>
    <cellStyle name="style1422888595665 2 3 2" xfId="2052"/>
    <cellStyle name="style1422888595665 2 4" xfId="2053"/>
    <cellStyle name="style1422888595665 3" xfId="2054"/>
    <cellStyle name="style1422888595665 3 2" xfId="2055"/>
    <cellStyle name="style1422888595665 4" xfId="2056"/>
    <cellStyle name="style1422888595665 4 2" xfId="2057"/>
    <cellStyle name="style1422888595665 5" xfId="2058"/>
    <cellStyle name="style1422888595707" xfId="267"/>
    <cellStyle name="style1422888595707 2" xfId="372"/>
    <cellStyle name="style1422888595707 2 2" xfId="2059"/>
    <cellStyle name="style1422888595707 2 2 2" xfId="2060"/>
    <cellStyle name="style1422888595707 2 3" xfId="2061"/>
    <cellStyle name="style1422888595707 2 3 2" xfId="2062"/>
    <cellStyle name="style1422888595707 2 4" xfId="2063"/>
    <cellStyle name="style1422888595707 3" xfId="2064"/>
    <cellStyle name="style1422888595707 3 2" xfId="2065"/>
    <cellStyle name="style1422888595707 4" xfId="2066"/>
    <cellStyle name="style1422888595707 4 2" xfId="2067"/>
    <cellStyle name="style1422888595707 5" xfId="2068"/>
    <cellStyle name="style1422888595750" xfId="268"/>
    <cellStyle name="style1422888595750 2" xfId="373"/>
    <cellStyle name="style1422888595750 2 2" xfId="2069"/>
    <cellStyle name="style1422888595750 2 2 2" xfId="2070"/>
    <cellStyle name="style1422888595750 2 3" xfId="2071"/>
    <cellStyle name="style1422888595750 2 3 2" xfId="2072"/>
    <cellStyle name="style1422888595750 2 4" xfId="2073"/>
    <cellStyle name="style1422888595750 3" xfId="2074"/>
    <cellStyle name="style1422888595750 3 2" xfId="2075"/>
    <cellStyle name="style1422888595750 4" xfId="2076"/>
    <cellStyle name="style1422888595750 4 2" xfId="2077"/>
    <cellStyle name="style1422888595750 5" xfId="2078"/>
    <cellStyle name="style1422888595792" xfId="269"/>
    <cellStyle name="style1422888595792 2" xfId="374"/>
    <cellStyle name="style1422888595792 2 2" xfId="2079"/>
    <cellStyle name="style1422888595792 2 2 2" xfId="2080"/>
    <cellStyle name="style1422888595792 2 3" xfId="2081"/>
    <cellStyle name="style1422888595792 2 3 2" xfId="2082"/>
    <cellStyle name="style1422888595792 2 4" xfId="2083"/>
    <cellStyle name="style1422888595792 3" xfId="2084"/>
    <cellStyle name="style1422888595792 3 2" xfId="2085"/>
    <cellStyle name="style1422888595792 4" xfId="2086"/>
    <cellStyle name="style1422888595792 4 2" xfId="2087"/>
    <cellStyle name="style1422888595792 5" xfId="2088"/>
    <cellStyle name="style1422888595834" xfId="270"/>
    <cellStyle name="style1422888595834 2" xfId="375"/>
    <cellStyle name="style1422888595834 2 2" xfId="2089"/>
    <cellStyle name="style1422888595834 2 2 2" xfId="2090"/>
    <cellStyle name="style1422888595834 2 3" xfId="2091"/>
    <cellStyle name="style1422888595834 2 3 2" xfId="2092"/>
    <cellStyle name="style1422888595834 2 4" xfId="2093"/>
    <cellStyle name="style1422888595834 3" xfId="2094"/>
    <cellStyle name="style1422888595834 3 2" xfId="2095"/>
    <cellStyle name="style1422888595834 4" xfId="2096"/>
    <cellStyle name="style1422888595834 4 2" xfId="2097"/>
    <cellStyle name="style1422888595834 5" xfId="2098"/>
    <cellStyle name="style1422888595877" xfId="271"/>
    <cellStyle name="style1422888595877 2" xfId="376"/>
    <cellStyle name="style1422888595877 2 2" xfId="2099"/>
    <cellStyle name="style1422888595877 2 2 2" xfId="2100"/>
    <cellStyle name="style1422888595877 2 3" xfId="2101"/>
    <cellStyle name="style1422888595877 2 3 2" xfId="2102"/>
    <cellStyle name="style1422888595877 2 4" xfId="2103"/>
    <cellStyle name="style1422888595877 3" xfId="2104"/>
    <cellStyle name="style1422888595877 3 2" xfId="2105"/>
    <cellStyle name="style1422888595877 4" xfId="2106"/>
    <cellStyle name="style1422888595877 4 2" xfId="2107"/>
    <cellStyle name="style1422888595877 5" xfId="2108"/>
    <cellStyle name="style1422888595919" xfId="272"/>
    <cellStyle name="style1422888595919 2" xfId="377"/>
    <cellStyle name="style1422888595919 2 2" xfId="2109"/>
    <cellStyle name="style1422888595919 2 2 2" xfId="2110"/>
    <cellStyle name="style1422888595919 2 3" xfId="2111"/>
    <cellStyle name="style1422888595919 2 3 2" xfId="2112"/>
    <cellStyle name="style1422888595919 2 4" xfId="2113"/>
    <cellStyle name="style1422888595919 3" xfId="2114"/>
    <cellStyle name="style1422888595919 3 2" xfId="2115"/>
    <cellStyle name="style1422888595919 4" xfId="2116"/>
    <cellStyle name="style1422888595919 4 2" xfId="2117"/>
    <cellStyle name="style1422888595919 5" xfId="2118"/>
    <cellStyle name="style1422888595953" xfId="273"/>
    <cellStyle name="style1422888595953 2" xfId="378"/>
    <cellStyle name="style1422888595953 2 2" xfId="2119"/>
    <cellStyle name="style1422888595953 2 2 2" xfId="2120"/>
    <cellStyle name="style1422888595953 2 3" xfId="2121"/>
    <cellStyle name="style1422888595953 2 3 2" xfId="2122"/>
    <cellStyle name="style1422888595953 2 4" xfId="2123"/>
    <cellStyle name="style1422888595953 3" xfId="2124"/>
    <cellStyle name="style1422888595953 3 2" xfId="2125"/>
    <cellStyle name="style1422888595953 4" xfId="2126"/>
    <cellStyle name="style1422888595953 4 2" xfId="2127"/>
    <cellStyle name="style1422888595953 5" xfId="2128"/>
    <cellStyle name="style1422888595987" xfId="274"/>
    <cellStyle name="style1422888595987 2" xfId="379"/>
    <cellStyle name="style1422888595987 2 2" xfId="2129"/>
    <cellStyle name="style1422888595987 2 2 2" xfId="2130"/>
    <cellStyle name="style1422888595987 2 3" xfId="2131"/>
    <cellStyle name="style1422888595987 2 3 2" xfId="2132"/>
    <cellStyle name="style1422888595987 2 4" xfId="2133"/>
    <cellStyle name="style1422888595987 3" xfId="2134"/>
    <cellStyle name="style1422888595987 3 2" xfId="2135"/>
    <cellStyle name="style1422888595987 4" xfId="2136"/>
    <cellStyle name="style1422888595987 4 2" xfId="2137"/>
    <cellStyle name="style1422888595987 5" xfId="2138"/>
    <cellStyle name="style1422888596113" xfId="275"/>
    <cellStyle name="style1422888596113 2" xfId="380"/>
    <cellStyle name="style1422888596113 2 2" xfId="2139"/>
    <cellStyle name="style1422888596113 2 2 2" xfId="2140"/>
    <cellStyle name="style1422888596113 2 3" xfId="2141"/>
    <cellStyle name="style1422888596113 2 3 2" xfId="2142"/>
    <cellStyle name="style1422888596113 2 4" xfId="2143"/>
    <cellStyle name="style1422888596113 3" xfId="2144"/>
    <cellStyle name="style1422888596113 3 2" xfId="2145"/>
    <cellStyle name="style1422888596113 4" xfId="2146"/>
    <cellStyle name="style1422888596113 4 2" xfId="2147"/>
    <cellStyle name="style1422888596113 5" xfId="2148"/>
    <cellStyle name="style1422888596148" xfId="276"/>
    <cellStyle name="style1422888596148 2" xfId="381"/>
    <cellStyle name="style1422888596148 2 2" xfId="2149"/>
    <cellStyle name="style1422888596148 2 2 2" xfId="2150"/>
    <cellStyle name="style1422888596148 2 3" xfId="2151"/>
    <cellStyle name="style1422888596148 2 3 2" xfId="2152"/>
    <cellStyle name="style1422888596148 2 4" xfId="2153"/>
    <cellStyle name="style1422888596148 3" xfId="2154"/>
    <cellStyle name="style1422888596148 3 2" xfId="2155"/>
    <cellStyle name="style1422888596148 4" xfId="2156"/>
    <cellStyle name="style1422888596148 4 2" xfId="2157"/>
    <cellStyle name="style1422888596148 5" xfId="2158"/>
    <cellStyle name="style1422888596188" xfId="277"/>
    <cellStyle name="style1422888596188 2" xfId="382"/>
    <cellStyle name="style1422888596188 2 2" xfId="2159"/>
    <cellStyle name="style1422888596188 2 2 2" xfId="2160"/>
    <cellStyle name="style1422888596188 2 3" xfId="2161"/>
    <cellStyle name="style1422888596188 2 3 2" xfId="2162"/>
    <cellStyle name="style1422888596188 2 4" xfId="2163"/>
    <cellStyle name="style1422888596188 3" xfId="2164"/>
    <cellStyle name="style1422888596188 3 2" xfId="2165"/>
    <cellStyle name="style1422888596188 4" xfId="2166"/>
    <cellStyle name="style1422888596188 4 2" xfId="2167"/>
    <cellStyle name="style1422888596188 5" xfId="2168"/>
    <cellStyle name="style1422888596222" xfId="278"/>
    <cellStyle name="style1422888596222 2" xfId="383"/>
    <cellStyle name="style1422888596222 2 2" xfId="2169"/>
    <cellStyle name="style1422888596222 2 2 2" xfId="2170"/>
    <cellStyle name="style1422888596222 2 3" xfId="2171"/>
    <cellStyle name="style1422888596222 2 3 2" xfId="2172"/>
    <cellStyle name="style1422888596222 2 4" xfId="2173"/>
    <cellStyle name="style1422888596222 3" xfId="2174"/>
    <cellStyle name="style1422888596222 3 2" xfId="2175"/>
    <cellStyle name="style1422888596222 4" xfId="2176"/>
    <cellStyle name="style1422888596222 4 2" xfId="2177"/>
    <cellStyle name="style1422888596222 5" xfId="2178"/>
    <cellStyle name="style1422888596254" xfId="279"/>
    <cellStyle name="style1422888596254 2" xfId="384"/>
    <cellStyle name="style1422888596254 2 2" xfId="2179"/>
    <cellStyle name="style1422888596254 2 2 2" xfId="2180"/>
    <cellStyle name="style1422888596254 2 3" xfId="2181"/>
    <cellStyle name="style1422888596254 2 3 2" xfId="2182"/>
    <cellStyle name="style1422888596254 2 4" xfId="2183"/>
    <cellStyle name="style1422888596254 3" xfId="2184"/>
    <cellStyle name="style1422888596254 3 2" xfId="2185"/>
    <cellStyle name="style1422888596254 4" xfId="2186"/>
    <cellStyle name="style1422888596254 4 2" xfId="2187"/>
    <cellStyle name="style1422888596254 5" xfId="2188"/>
    <cellStyle name="style1422888596287" xfId="280"/>
    <cellStyle name="style1422888596287 2" xfId="385"/>
    <cellStyle name="style1422888596287 2 2" xfId="2189"/>
    <cellStyle name="style1422888596287 2 2 2" xfId="2190"/>
    <cellStyle name="style1422888596287 2 3" xfId="2191"/>
    <cellStyle name="style1422888596287 2 3 2" xfId="2192"/>
    <cellStyle name="style1422888596287 2 4" xfId="2193"/>
    <cellStyle name="style1422888596287 3" xfId="2194"/>
    <cellStyle name="style1422888596287 3 2" xfId="2195"/>
    <cellStyle name="style1422888596287 4" xfId="2196"/>
    <cellStyle name="style1422888596287 4 2" xfId="2197"/>
    <cellStyle name="style1422888596287 5" xfId="2198"/>
    <cellStyle name="style1422888596323" xfId="281"/>
    <cellStyle name="style1422888596323 2" xfId="386"/>
    <cellStyle name="style1422888596323 2 2" xfId="2199"/>
    <cellStyle name="style1422888596323 2 2 2" xfId="2200"/>
    <cellStyle name="style1422888596323 2 3" xfId="2201"/>
    <cellStyle name="style1422888596323 2 3 2" xfId="2202"/>
    <cellStyle name="style1422888596323 2 4" xfId="2203"/>
    <cellStyle name="style1422888596323 3" xfId="2204"/>
    <cellStyle name="style1422888596323 3 2" xfId="2205"/>
    <cellStyle name="style1422888596323 4" xfId="2206"/>
    <cellStyle name="style1422888596323 4 2" xfId="2207"/>
    <cellStyle name="style1422888596323 5" xfId="2208"/>
    <cellStyle name="style1422888596356" xfId="282"/>
    <cellStyle name="style1422888596356 2" xfId="387"/>
    <cellStyle name="style1422888596356 2 2" xfId="2209"/>
    <cellStyle name="style1422888596356 2 2 2" xfId="2210"/>
    <cellStyle name="style1422888596356 2 3" xfId="2211"/>
    <cellStyle name="style1422888596356 2 3 2" xfId="2212"/>
    <cellStyle name="style1422888596356 2 4" xfId="2213"/>
    <cellStyle name="style1422888596356 3" xfId="2214"/>
    <cellStyle name="style1422888596356 3 2" xfId="2215"/>
    <cellStyle name="style1422888596356 4" xfId="2216"/>
    <cellStyle name="style1422888596356 4 2" xfId="2217"/>
    <cellStyle name="style1422888596356 5" xfId="2218"/>
    <cellStyle name="style1422888596388" xfId="283"/>
    <cellStyle name="style1422888596388 2" xfId="388"/>
    <cellStyle name="style1422888596388 2 2" xfId="2219"/>
    <cellStyle name="style1422888596388 2 2 2" xfId="2220"/>
    <cellStyle name="style1422888596388 2 3" xfId="2221"/>
    <cellStyle name="style1422888596388 2 3 2" xfId="2222"/>
    <cellStyle name="style1422888596388 2 4" xfId="2223"/>
    <cellStyle name="style1422888596388 3" xfId="2224"/>
    <cellStyle name="style1422888596388 3 2" xfId="2225"/>
    <cellStyle name="style1422888596388 4" xfId="2226"/>
    <cellStyle name="style1422888596388 4 2" xfId="2227"/>
    <cellStyle name="style1422888596388 5" xfId="2228"/>
    <cellStyle name="style1422888596425" xfId="284"/>
    <cellStyle name="style1422888596425 2" xfId="389"/>
    <cellStyle name="style1422888596425 2 2" xfId="2229"/>
    <cellStyle name="style1422888596425 2 2 2" xfId="2230"/>
    <cellStyle name="style1422888596425 2 3" xfId="2231"/>
    <cellStyle name="style1422888596425 2 3 2" xfId="2232"/>
    <cellStyle name="style1422888596425 2 4" xfId="2233"/>
    <cellStyle name="style1422888596425 3" xfId="2234"/>
    <cellStyle name="style1422888596425 3 2" xfId="2235"/>
    <cellStyle name="style1422888596425 4" xfId="2236"/>
    <cellStyle name="style1422888596425 4 2" xfId="2237"/>
    <cellStyle name="style1422888596425 5" xfId="2238"/>
    <cellStyle name="style1422888596473" xfId="285"/>
    <cellStyle name="style1422888596473 2" xfId="390"/>
    <cellStyle name="style1422888596473 2 2" xfId="2239"/>
    <cellStyle name="style1422888596473 2 2 2" xfId="2240"/>
    <cellStyle name="style1422888596473 2 3" xfId="2241"/>
    <cellStyle name="style1422888596473 2 3 2" xfId="2242"/>
    <cellStyle name="style1422888596473 2 4" xfId="2243"/>
    <cellStyle name="style1422888596473 3" xfId="2244"/>
    <cellStyle name="style1422888596473 3 2" xfId="2245"/>
    <cellStyle name="style1422888596473 4" xfId="2246"/>
    <cellStyle name="style1422888596473 4 2" xfId="2247"/>
    <cellStyle name="style1422888596473 5" xfId="2248"/>
    <cellStyle name="style1422888596546" xfId="286"/>
    <cellStyle name="style1422888596546 2" xfId="391"/>
    <cellStyle name="style1422888596546 2 2" xfId="2249"/>
    <cellStyle name="style1422888596546 2 2 2" xfId="2250"/>
    <cellStyle name="style1422888596546 2 3" xfId="2251"/>
    <cellStyle name="style1422888596546 2 3 2" xfId="2252"/>
    <cellStyle name="style1422888596546 2 4" xfId="2253"/>
    <cellStyle name="style1422888596546 3" xfId="2254"/>
    <cellStyle name="style1422888596546 3 2" xfId="2255"/>
    <cellStyle name="style1422888596546 4" xfId="2256"/>
    <cellStyle name="style1422888596546 4 2" xfId="2257"/>
    <cellStyle name="style1422888596546 5" xfId="2258"/>
    <cellStyle name="style1422888596639" xfId="287"/>
    <cellStyle name="style1422888596639 2" xfId="392"/>
    <cellStyle name="style1422888596639 2 2" xfId="2259"/>
    <cellStyle name="style1422888596639 2 2 2" xfId="2260"/>
    <cellStyle name="style1422888596639 2 3" xfId="2261"/>
    <cellStyle name="style1422888596639 2 3 2" xfId="2262"/>
    <cellStyle name="style1422888596639 2 4" xfId="2263"/>
    <cellStyle name="style1422888596639 3" xfId="2264"/>
    <cellStyle name="style1422888596639 3 2" xfId="2265"/>
    <cellStyle name="style1422888596639 4" xfId="2266"/>
    <cellStyle name="style1422888596639 4 2" xfId="2267"/>
    <cellStyle name="style1422888596639 5" xfId="2268"/>
    <cellStyle name="style1422888596674" xfId="288"/>
    <cellStyle name="style1422888596674 2" xfId="393"/>
    <cellStyle name="style1422888596674 2 2" xfId="2269"/>
    <cellStyle name="style1422888596674 2 2 2" xfId="2270"/>
    <cellStyle name="style1422888596674 2 3" xfId="2271"/>
    <cellStyle name="style1422888596674 2 3 2" xfId="2272"/>
    <cellStyle name="style1422888596674 2 4" xfId="2273"/>
    <cellStyle name="style1422888596674 3" xfId="2274"/>
    <cellStyle name="style1422888596674 3 2" xfId="2275"/>
    <cellStyle name="style1422888596674 4" xfId="2276"/>
    <cellStyle name="style1422888596674 4 2" xfId="2277"/>
    <cellStyle name="style1422888596674 5" xfId="2278"/>
    <cellStyle name="style1422888596709" xfId="289"/>
    <cellStyle name="style1422888596709 2" xfId="394"/>
    <cellStyle name="style1422888596709 2 2" xfId="2279"/>
    <cellStyle name="style1422888596709 2 2 2" xfId="2280"/>
    <cellStyle name="style1422888596709 2 3" xfId="2281"/>
    <cellStyle name="style1422888596709 2 3 2" xfId="2282"/>
    <cellStyle name="style1422888596709 2 4" xfId="2283"/>
    <cellStyle name="style1422888596709 3" xfId="2284"/>
    <cellStyle name="style1422888596709 3 2" xfId="2285"/>
    <cellStyle name="style1422888596709 4" xfId="2286"/>
    <cellStyle name="style1422888596709 4 2" xfId="2287"/>
    <cellStyle name="style1422888596709 5" xfId="2288"/>
    <cellStyle name="style1422888596744" xfId="290"/>
    <cellStyle name="style1422888596744 2" xfId="395"/>
    <cellStyle name="style1422888596744 2 2" xfId="2289"/>
    <cellStyle name="style1422888596744 2 2 2" xfId="2290"/>
    <cellStyle name="style1422888596744 2 3" xfId="2291"/>
    <cellStyle name="style1422888596744 2 3 2" xfId="2292"/>
    <cellStyle name="style1422888596744 2 4" xfId="2293"/>
    <cellStyle name="style1422888596744 3" xfId="2294"/>
    <cellStyle name="style1422888596744 3 2" xfId="2295"/>
    <cellStyle name="style1422888596744 4" xfId="2296"/>
    <cellStyle name="style1422888596744 4 2" xfId="2297"/>
    <cellStyle name="style1422888596744 5" xfId="2298"/>
    <cellStyle name="style1422888596778" xfId="291"/>
    <cellStyle name="style1422888596778 2" xfId="396"/>
    <cellStyle name="style1422888596778 2 2" xfId="2299"/>
    <cellStyle name="style1422888596778 2 2 2" xfId="2300"/>
    <cellStyle name="style1422888596778 2 3" xfId="2301"/>
    <cellStyle name="style1422888596778 2 3 2" xfId="2302"/>
    <cellStyle name="style1422888596778 2 4" xfId="2303"/>
    <cellStyle name="style1422888596778 3" xfId="2304"/>
    <cellStyle name="style1422888596778 3 2" xfId="2305"/>
    <cellStyle name="style1422888596778 4" xfId="2306"/>
    <cellStyle name="style1422888596778 4 2" xfId="2307"/>
    <cellStyle name="style1422888596778 5" xfId="2308"/>
    <cellStyle name="style1422888596811" xfId="292"/>
    <cellStyle name="style1422888596811 2" xfId="397"/>
    <cellStyle name="style1422888596811 2 2" xfId="2309"/>
    <cellStyle name="style1422888596811 2 2 2" xfId="2310"/>
    <cellStyle name="style1422888596811 2 3" xfId="2311"/>
    <cellStyle name="style1422888596811 2 3 2" xfId="2312"/>
    <cellStyle name="style1422888596811 2 4" xfId="2313"/>
    <cellStyle name="style1422888596811 3" xfId="2314"/>
    <cellStyle name="style1422888596811 3 2" xfId="2315"/>
    <cellStyle name="style1422888596811 4" xfId="2316"/>
    <cellStyle name="style1422888596811 4 2" xfId="2317"/>
    <cellStyle name="style1422888596811 5" xfId="2318"/>
    <cellStyle name="style1422888596853" xfId="293"/>
    <cellStyle name="style1422888596853 2" xfId="398"/>
    <cellStyle name="style1422888596853 2 2" xfId="2319"/>
    <cellStyle name="style1422888596853 2 2 2" xfId="2320"/>
    <cellStyle name="style1422888596853 2 3" xfId="2321"/>
    <cellStyle name="style1422888596853 2 3 2" xfId="2322"/>
    <cellStyle name="style1422888596853 2 4" xfId="2323"/>
    <cellStyle name="style1422888596853 3" xfId="2324"/>
    <cellStyle name="style1422888596853 3 2" xfId="2325"/>
    <cellStyle name="style1422888596853 4" xfId="2326"/>
    <cellStyle name="style1422888596853 4 2" xfId="2327"/>
    <cellStyle name="style1422888596853 5" xfId="2328"/>
    <cellStyle name="style1422888596887" xfId="294"/>
    <cellStyle name="style1422888596887 2" xfId="399"/>
    <cellStyle name="style1422888596887 2 2" xfId="2329"/>
    <cellStyle name="style1422888596887 2 2 2" xfId="2330"/>
    <cellStyle name="style1422888596887 2 3" xfId="2331"/>
    <cellStyle name="style1422888596887 2 3 2" xfId="2332"/>
    <cellStyle name="style1422888596887 2 4" xfId="2333"/>
    <cellStyle name="style1422888596887 3" xfId="2334"/>
    <cellStyle name="style1422888596887 3 2" xfId="2335"/>
    <cellStyle name="style1422888596887 4" xfId="2336"/>
    <cellStyle name="style1422888596887 4 2" xfId="2337"/>
    <cellStyle name="style1422888596887 5" xfId="2338"/>
    <cellStyle name="style1422888596920" xfId="295"/>
    <cellStyle name="style1422888596920 2" xfId="400"/>
    <cellStyle name="style1422888596920 2 2" xfId="2339"/>
    <cellStyle name="style1422888596920 2 2 2" xfId="2340"/>
    <cellStyle name="style1422888596920 2 3" xfId="2341"/>
    <cellStyle name="style1422888596920 2 3 2" xfId="2342"/>
    <cellStyle name="style1422888596920 2 4" xfId="2343"/>
    <cellStyle name="style1422888596920 3" xfId="2344"/>
    <cellStyle name="style1422888596920 3 2" xfId="2345"/>
    <cellStyle name="style1422888596920 4" xfId="2346"/>
    <cellStyle name="style1422888596920 4 2" xfId="2347"/>
    <cellStyle name="style1422888596920 5" xfId="2348"/>
    <cellStyle name="style1422888597025" xfId="296"/>
    <cellStyle name="style1422888597025 2" xfId="401"/>
    <cellStyle name="style1422888597025 2 2" xfId="2349"/>
    <cellStyle name="style1422888597025 2 2 2" xfId="2350"/>
    <cellStyle name="style1422888597025 2 3" xfId="2351"/>
    <cellStyle name="style1422888597025 2 3 2" xfId="2352"/>
    <cellStyle name="style1422888597025 2 4" xfId="2353"/>
    <cellStyle name="style1422888597025 3" xfId="2354"/>
    <cellStyle name="style1422888597025 3 2" xfId="2355"/>
    <cellStyle name="style1422888597025 4" xfId="2356"/>
    <cellStyle name="style1422888597025 4 2" xfId="2357"/>
    <cellStyle name="style1422888597025 5" xfId="2358"/>
    <cellStyle name="style1422888597060" xfId="297"/>
    <cellStyle name="style1422888597060 2" xfId="402"/>
    <cellStyle name="style1422888597060 2 2" xfId="2359"/>
    <cellStyle name="style1422888597060 2 2 2" xfId="2360"/>
    <cellStyle name="style1422888597060 2 3" xfId="2361"/>
    <cellStyle name="style1422888597060 2 3 2" xfId="2362"/>
    <cellStyle name="style1422888597060 2 4" xfId="2363"/>
    <cellStyle name="style1422888597060 3" xfId="2364"/>
    <cellStyle name="style1422888597060 3 2" xfId="2365"/>
    <cellStyle name="style1422888597060 4" xfId="2366"/>
    <cellStyle name="style1422888597060 4 2" xfId="2367"/>
    <cellStyle name="style1422888597060 5" xfId="2368"/>
    <cellStyle name="style1422888597093" xfId="298"/>
    <cellStyle name="style1422888597093 2" xfId="403"/>
    <cellStyle name="style1422888597093 2 2" xfId="2369"/>
    <cellStyle name="style1422888597093 2 2 2" xfId="2370"/>
    <cellStyle name="style1422888597093 2 3" xfId="2371"/>
    <cellStyle name="style1422888597093 2 3 2" xfId="2372"/>
    <cellStyle name="style1422888597093 2 4" xfId="2373"/>
    <cellStyle name="style1422888597093 3" xfId="2374"/>
    <cellStyle name="style1422888597093 3 2" xfId="2375"/>
    <cellStyle name="style1422888597093 4" xfId="2376"/>
    <cellStyle name="style1422888597093 4 2" xfId="2377"/>
    <cellStyle name="style1422888597093 5" xfId="2378"/>
    <cellStyle name="style1422888597207" xfId="299"/>
    <cellStyle name="style1422888597207 2" xfId="404"/>
    <cellStyle name="style1422888597207 2 2" xfId="2379"/>
    <cellStyle name="style1422888597207 2 2 2" xfId="2380"/>
    <cellStyle name="style1422888597207 2 3" xfId="2381"/>
    <cellStyle name="style1422888597207 2 3 2" xfId="2382"/>
    <cellStyle name="style1422888597207 2 4" xfId="2383"/>
    <cellStyle name="style1422888597207 3" xfId="2384"/>
    <cellStyle name="style1422888597207 3 2" xfId="2385"/>
    <cellStyle name="style1422888597207 4" xfId="2386"/>
    <cellStyle name="style1422888597207 4 2" xfId="2387"/>
    <cellStyle name="style1422888597207 5" xfId="2388"/>
    <cellStyle name="style1422888597249" xfId="300"/>
    <cellStyle name="style1422888597249 2" xfId="405"/>
    <cellStyle name="style1422888597249 2 2" xfId="2389"/>
    <cellStyle name="style1422888597249 2 2 2" xfId="2390"/>
    <cellStyle name="style1422888597249 2 3" xfId="2391"/>
    <cellStyle name="style1422888597249 2 3 2" xfId="2392"/>
    <cellStyle name="style1422888597249 2 4" xfId="2393"/>
    <cellStyle name="style1422888597249 3" xfId="2394"/>
    <cellStyle name="style1422888597249 3 2" xfId="2395"/>
    <cellStyle name="style1422888597249 4" xfId="2396"/>
    <cellStyle name="style1422888597249 4 2" xfId="2397"/>
    <cellStyle name="style1422888597249 5" xfId="2398"/>
    <cellStyle name="style1422888597294" xfId="301"/>
    <cellStyle name="style1422888597294 2" xfId="406"/>
    <cellStyle name="style1422888597294 2 2" xfId="2399"/>
    <cellStyle name="style1422888597294 2 2 2" xfId="2400"/>
    <cellStyle name="style1422888597294 2 3" xfId="2401"/>
    <cellStyle name="style1422888597294 2 3 2" xfId="2402"/>
    <cellStyle name="style1422888597294 2 4" xfId="2403"/>
    <cellStyle name="style1422888597294 3" xfId="2404"/>
    <cellStyle name="style1422888597294 3 2" xfId="2405"/>
    <cellStyle name="style1422888597294 4" xfId="2406"/>
    <cellStyle name="style1422888597294 4 2" xfId="2407"/>
    <cellStyle name="style1422888597294 5" xfId="2408"/>
    <cellStyle name="style1422888597338" xfId="302"/>
    <cellStyle name="style1422888597338 2" xfId="407"/>
    <cellStyle name="style1422888597338 2 2" xfId="2409"/>
    <cellStyle name="style1422888597338 2 2 2" xfId="2410"/>
    <cellStyle name="style1422888597338 2 3" xfId="2411"/>
    <cellStyle name="style1422888597338 2 3 2" xfId="2412"/>
    <cellStyle name="style1422888597338 2 4" xfId="2413"/>
    <cellStyle name="style1422888597338 3" xfId="2414"/>
    <cellStyle name="style1422888597338 3 2" xfId="2415"/>
    <cellStyle name="style1422888597338 4" xfId="2416"/>
    <cellStyle name="style1422888597338 4 2" xfId="2417"/>
    <cellStyle name="style1422888597338 5" xfId="2418"/>
    <cellStyle name="style1422888597376" xfId="303"/>
    <cellStyle name="style1422888597376 2" xfId="408"/>
    <cellStyle name="style1422888597376 2 2" xfId="2419"/>
    <cellStyle name="style1422888597376 2 2 2" xfId="2420"/>
    <cellStyle name="style1422888597376 2 3" xfId="2421"/>
    <cellStyle name="style1422888597376 2 3 2" xfId="2422"/>
    <cellStyle name="style1422888597376 2 4" xfId="2423"/>
    <cellStyle name="style1422888597376 3" xfId="2424"/>
    <cellStyle name="style1422888597376 3 2" xfId="2425"/>
    <cellStyle name="style1422888597376 4" xfId="2426"/>
    <cellStyle name="style1422888597376 4 2" xfId="2427"/>
    <cellStyle name="style1422888597376 5" xfId="2428"/>
    <cellStyle name="style1422888597476" xfId="304"/>
    <cellStyle name="style1422888597476 2" xfId="409"/>
    <cellStyle name="style1422888597476 2 2" xfId="2429"/>
    <cellStyle name="style1422888597476 2 2 2" xfId="2430"/>
    <cellStyle name="style1422888597476 2 3" xfId="2431"/>
    <cellStyle name="style1422888597476 2 3 2" xfId="2432"/>
    <cellStyle name="style1422888597476 2 4" xfId="2433"/>
    <cellStyle name="style1422888597476 3" xfId="2434"/>
    <cellStyle name="style1422888597476 3 2" xfId="2435"/>
    <cellStyle name="style1422888597476 4" xfId="2436"/>
    <cellStyle name="style1422888597476 4 2" xfId="2437"/>
    <cellStyle name="style1422888597476 5" xfId="2438"/>
    <cellStyle name="style1422888597513" xfId="305"/>
    <cellStyle name="style1422888597513 2" xfId="410"/>
    <cellStyle name="style1422888597513 2 2" xfId="2439"/>
    <cellStyle name="style1422888597513 2 2 2" xfId="2440"/>
    <cellStyle name="style1422888597513 2 3" xfId="2441"/>
    <cellStyle name="style1422888597513 2 3 2" xfId="2442"/>
    <cellStyle name="style1422888597513 2 4" xfId="2443"/>
    <cellStyle name="style1422888597513 3" xfId="2444"/>
    <cellStyle name="style1422888597513 3 2" xfId="2445"/>
    <cellStyle name="style1422888597513 4" xfId="2446"/>
    <cellStyle name="style1422888597513 4 2" xfId="2447"/>
    <cellStyle name="style1422888597513 5" xfId="2448"/>
    <cellStyle name="style1422888597556" xfId="306"/>
    <cellStyle name="style1422888597556 2" xfId="411"/>
    <cellStyle name="style1422888597556 2 2" xfId="2449"/>
    <cellStyle name="style1422888597556 2 2 2" xfId="2450"/>
    <cellStyle name="style1422888597556 2 3" xfId="2451"/>
    <cellStyle name="style1422888597556 2 3 2" xfId="2452"/>
    <cellStyle name="style1422888597556 2 4" xfId="2453"/>
    <cellStyle name="style1422888597556 3" xfId="2454"/>
    <cellStyle name="style1422888597556 3 2" xfId="2455"/>
    <cellStyle name="style1422888597556 4" xfId="2456"/>
    <cellStyle name="style1422888597556 4 2" xfId="2457"/>
    <cellStyle name="style1422888597556 5" xfId="2458"/>
    <cellStyle name="style1422888597589" xfId="307"/>
    <cellStyle name="style1422888597589 2" xfId="412"/>
    <cellStyle name="style1422888597589 2 2" xfId="2459"/>
    <cellStyle name="style1422888597589 2 2 2" xfId="2460"/>
    <cellStyle name="style1422888597589 2 3" xfId="2461"/>
    <cellStyle name="style1422888597589 2 3 2" xfId="2462"/>
    <cellStyle name="style1422888597589 2 4" xfId="2463"/>
    <cellStyle name="style1422888597589 3" xfId="2464"/>
    <cellStyle name="style1422888597589 3 2" xfId="2465"/>
    <cellStyle name="style1422888597589 4" xfId="2466"/>
    <cellStyle name="style1422888597589 4 2" xfId="2467"/>
    <cellStyle name="style1422888597589 5" xfId="2468"/>
    <cellStyle name="style1422888597819" xfId="308"/>
    <cellStyle name="style1422888597819 2" xfId="413"/>
    <cellStyle name="style1422888597819 2 2" xfId="2469"/>
    <cellStyle name="style1422888597819 2 2 2" xfId="2470"/>
    <cellStyle name="style1422888597819 2 3" xfId="2471"/>
    <cellStyle name="style1422888597819 2 3 2" xfId="2472"/>
    <cellStyle name="style1422888597819 2 4" xfId="2473"/>
    <cellStyle name="style1422888597819 3" xfId="2474"/>
    <cellStyle name="style1422888597819 3 2" xfId="2475"/>
    <cellStyle name="style1422888597819 4" xfId="2476"/>
    <cellStyle name="style1422888597819 4 2" xfId="2477"/>
    <cellStyle name="style1422888597819 5" xfId="2478"/>
    <cellStyle name="style1422888597852" xfId="309"/>
    <cellStyle name="style1422888597852 2" xfId="414"/>
    <cellStyle name="style1422888597852 2 2" xfId="2479"/>
    <cellStyle name="style1422888597852 2 2 2" xfId="2480"/>
    <cellStyle name="style1422888597852 2 3" xfId="2481"/>
    <cellStyle name="style1422888597852 2 3 2" xfId="2482"/>
    <cellStyle name="style1422888597852 2 4" xfId="2483"/>
    <cellStyle name="style1422888597852 3" xfId="2484"/>
    <cellStyle name="style1422888597852 3 2" xfId="2485"/>
    <cellStyle name="style1422888597852 4" xfId="2486"/>
    <cellStyle name="style1422888597852 4 2" xfId="2487"/>
    <cellStyle name="style1422888597852 5" xfId="2488"/>
    <cellStyle name="style1422888598096" xfId="310"/>
    <cellStyle name="style1422888598096 2" xfId="415"/>
    <cellStyle name="style1422888598096 2 2" xfId="2489"/>
    <cellStyle name="style1422888598096 2 2 2" xfId="2490"/>
    <cellStyle name="style1422888598096 2 3" xfId="2491"/>
    <cellStyle name="style1422888598096 2 3 2" xfId="2492"/>
    <cellStyle name="style1422888598096 2 4" xfId="2493"/>
    <cellStyle name="style1422888598096 3" xfId="2494"/>
    <cellStyle name="style1422888598096 3 2" xfId="2495"/>
    <cellStyle name="style1422888598096 4" xfId="2496"/>
    <cellStyle name="style1422888598096 4 2" xfId="2497"/>
    <cellStyle name="style1422888598096 5" xfId="2498"/>
    <cellStyle name="style1422888598129" xfId="311"/>
    <cellStyle name="style1422888598129 2" xfId="416"/>
    <cellStyle name="style1422888598129 2 2" xfId="2499"/>
    <cellStyle name="style1422888598129 2 2 2" xfId="2500"/>
    <cellStyle name="style1422888598129 2 3" xfId="2501"/>
    <cellStyle name="style1422888598129 2 3 2" xfId="2502"/>
    <cellStyle name="style1422888598129 2 4" xfId="2503"/>
    <cellStyle name="style1422888598129 3" xfId="2504"/>
    <cellStyle name="style1422888598129 3 2" xfId="2505"/>
    <cellStyle name="style1422888598129 4" xfId="2506"/>
    <cellStyle name="style1422888598129 4 2" xfId="2507"/>
    <cellStyle name="style1422888598129 5" xfId="2508"/>
    <cellStyle name="style1422888598351" xfId="312"/>
    <cellStyle name="style1422888598351 2" xfId="417"/>
    <cellStyle name="style1422888598351 2 2" xfId="2509"/>
    <cellStyle name="style1422888598351 2 2 2" xfId="2510"/>
    <cellStyle name="style1422888598351 2 3" xfId="2511"/>
    <cellStyle name="style1422888598351 2 3 2" xfId="2512"/>
    <cellStyle name="style1422888598351 2 4" xfId="2513"/>
    <cellStyle name="style1422888598351 3" xfId="2514"/>
    <cellStyle name="style1422888598351 3 2" xfId="2515"/>
    <cellStyle name="style1422888598351 4" xfId="2516"/>
    <cellStyle name="style1422888598351 4 2" xfId="2517"/>
    <cellStyle name="style1422888598351 5" xfId="2518"/>
    <cellStyle name="style1422888598383" xfId="313"/>
    <cellStyle name="style1422888598383 2" xfId="418"/>
    <cellStyle name="style1422888598383 2 2" xfId="2519"/>
    <cellStyle name="style1422888598383 2 2 2" xfId="2520"/>
    <cellStyle name="style1422888598383 2 3" xfId="2521"/>
    <cellStyle name="style1422888598383 2 3 2" xfId="2522"/>
    <cellStyle name="style1422888598383 2 4" xfId="2523"/>
    <cellStyle name="style1422888598383 3" xfId="2524"/>
    <cellStyle name="style1422888598383 3 2" xfId="2525"/>
    <cellStyle name="style1422888598383 4" xfId="2526"/>
    <cellStyle name="style1422888598383 4 2" xfId="2527"/>
    <cellStyle name="style1422888598383 5" xfId="2528"/>
    <cellStyle name="style1422888598415" xfId="314"/>
    <cellStyle name="style1422888598415 2" xfId="419"/>
    <cellStyle name="style1422888598415 2 2" xfId="2529"/>
    <cellStyle name="style1422888598415 2 2 2" xfId="2530"/>
    <cellStyle name="style1422888598415 2 3" xfId="2531"/>
    <cellStyle name="style1422888598415 2 3 2" xfId="2532"/>
    <cellStyle name="style1422888598415 2 4" xfId="2533"/>
    <cellStyle name="style1422888598415 3" xfId="2534"/>
    <cellStyle name="style1422888598415 3 2" xfId="2535"/>
    <cellStyle name="style1422888598415 4" xfId="2536"/>
    <cellStyle name="style1422888598415 4 2" xfId="2537"/>
    <cellStyle name="style1422888598415 5" xfId="2538"/>
    <cellStyle name="style1422888598447" xfId="315"/>
    <cellStyle name="style1422888598447 2" xfId="420"/>
    <cellStyle name="style1422888598447 2 2" xfId="2539"/>
    <cellStyle name="style1422888598447 2 2 2" xfId="2540"/>
    <cellStyle name="style1422888598447 2 3" xfId="2541"/>
    <cellStyle name="style1422888598447 2 3 2" xfId="2542"/>
    <cellStyle name="style1422888598447 2 4" xfId="2543"/>
    <cellStyle name="style1422888598447 3" xfId="2544"/>
    <cellStyle name="style1422888598447 3 2" xfId="2545"/>
    <cellStyle name="style1422888598447 4" xfId="2546"/>
    <cellStyle name="style1422888598447 4 2" xfId="2547"/>
    <cellStyle name="style1422888598447 5" xfId="2548"/>
    <cellStyle name="style1422888598479" xfId="316"/>
    <cellStyle name="style1422888598479 2" xfId="421"/>
    <cellStyle name="style1422888598479 2 2" xfId="2549"/>
    <cellStyle name="style1422888598479 2 2 2" xfId="2550"/>
    <cellStyle name="style1422888598479 2 3" xfId="2551"/>
    <cellStyle name="style1422888598479 2 3 2" xfId="2552"/>
    <cellStyle name="style1422888598479 2 4" xfId="2553"/>
    <cellStyle name="style1422888598479 3" xfId="2554"/>
    <cellStyle name="style1422888598479 3 2" xfId="2555"/>
    <cellStyle name="style1422888598479 4" xfId="2556"/>
    <cellStyle name="style1422888598479 4 2" xfId="2557"/>
    <cellStyle name="style1422888598479 5" xfId="2558"/>
    <cellStyle name="style1422888599021" xfId="317"/>
    <cellStyle name="style1422888599021 2" xfId="422"/>
    <cellStyle name="style1422888599021 2 2" xfId="2559"/>
    <cellStyle name="style1422888599021 2 2 2" xfId="2560"/>
    <cellStyle name="style1422888599021 2 3" xfId="2561"/>
    <cellStyle name="style1422888599021 2 3 2" xfId="2562"/>
    <cellStyle name="style1422888599021 2 4" xfId="2563"/>
    <cellStyle name="style1422888599021 3" xfId="2564"/>
    <cellStyle name="style1422888599021 3 2" xfId="2565"/>
    <cellStyle name="style1422888599021 4" xfId="2566"/>
    <cellStyle name="style1422888599021 4 2" xfId="2567"/>
    <cellStyle name="style1422888599021 5" xfId="2568"/>
    <cellStyle name="style1422888599336" xfId="318"/>
    <cellStyle name="style1422888599336 2" xfId="423"/>
    <cellStyle name="style1422888599336 2 2" xfId="2569"/>
    <cellStyle name="style1422888599336 2 2 2" xfId="2570"/>
    <cellStyle name="style1422888599336 2 3" xfId="2571"/>
    <cellStyle name="style1422888599336 2 3 2" xfId="2572"/>
    <cellStyle name="style1422888599336 2 4" xfId="2573"/>
    <cellStyle name="style1422888599336 3" xfId="2574"/>
    <cellStyle name="style1422888599336 3 2" xfId="2575"/>
    <cellStyle name="style1422888599336 4" xfId="2576"/>
    <cellStyle name="style1422888599336 4 2" xfId="2577"/>
    <cellStyle name="style1422888599336 5" xfId="2578"/>
    <cellStyle name="style1422888599369" xfId="319"/>
    <cellStyle name="style1422888599369 2" xfId="424"/>
    <cellStyle name="style1422888599369 2 2" xfId="2579"/>
    <cellStyle name="style1422888599369 2 2 2" xfId="2580"/>
    <cellStyle name="style1422888599369 2 3" xfId="2581"/>
    <cellStyle name="style1422888599369 2 3 2" xfId="2582"/>
    <cellStyle name="style1422888599369 2 4" xfId="2583"/>
    <cellStyle name="style1422888599369 3" xfId="2584"/>
    <cellStyle name="style1422888599369 3 2" xfId="2585"/>
    <cellStyle name="style1422888599369 4" xfId="2586"/>
    <cellStyle name="style1422888599369 4 2" xfId="2587"/>
    <cellStyle name="style1422888599369 5" xfId="2588"/>
    <cellStyle name="style1422888599428" xfId="320"/>
    <cellStyle name="style1422888599428 2" xfId="425"/>
    <cellStyle name="style1422888599428 2 2" xfId="2589"/>
    <cellStyle name="style1422888599428 2 2 2" xfId="2590"/>
    <cellStyle name="style1422888599428 2 3" xfId="2591"/>
    <cellStyle name="style1422888599428 2 3 2" xfId="2592"/>
    <cellStyle name="style1422888599428 2 4" xfId="2593"/>
    <cellStyle name="style1422888599428 3" xfId="2594"/>
    <cellStyle name="style1422888599428 3 2" xfId="2595"/>
    <cellStyle name="style1422888599428 4" xfId="2596"/>
    <cellStyle name="style1422888599428 4 2" xfId="2597"/>
    <cellStyle name="style1422888599428 5" xfId="2598"/>
    <cellStyle name="style1422888599638" xfId="321"/>
    <cellStyle name="style1422888599638 2" xfId="426"/>
    <cellStyle name="style1422888599638 2 2" xfId="2599"/>
    <cellStyle name="style1422888599638 2 2 2" xfId="2600"/>
    <cellStyle name="style1422888599638 2 3" xfId="2601"/>
    <cellStyle name="style1422888599638 2 3 2" xfId="2602"/>
    <cellStyle name="style1422888599638 2 4" xfId="2603"/>
    <cellStyle name="style1422888599638 3" xfId="2604"/>
    <cellStyle name="style1422888599638 3 2" xfId="2605"/>
    <cellStyle name="style1422888599638 4" xfId="2606"/>
    <cellStyle name="style1422888599638 4 2" xfId="2607"/>
    <cellStyle name="style1422888599638 5" xfId="2608"/>
    <cellStyle name="style1422888599673" xfId="322"/>
    <cellStyle name="style1422888599673 2" xfId="427"/>
    <cellStyle name="style1422888599673 2 2" xfId="2609"/>
    <cellStyle name="style1422888599673 2 2 2" xfId="2610"/>
    <cellStyle name="style1422888599673 2 3" xfId="2611"/>
    <cellStyle name="style1422888599673 2 3 2" xfId="2612"/>
    <cellStyle name="style1422888599673 2 4" xfId="2613"/>
    <cellStyle name="style1422888599673 3" xfId="2614"/>
    <cellStyle name="style1422888599673 3 2" xfId="2615"/>
    <cellStyle name="style1422888599673 4" xfId="2616"/>
    <cellStyle name="style1422888599673 4 2" xfId="2617"/>
    <cellStyle name="style1422888599673 5" xfId="2618"/>
    <cellStyle name="style1422888599705" xfId="323"/>
    <cellStyle name="style1422888599705 2" xfId="428"/>
    <cellStyle name="style1422888599705 2 2" xfId="2619"/>
    <cellStyle name="style1422888599705 2 2 2" xfId="2620"/>
    <cellStyle name="style1422888599705 2 3" xfId="2621"/>
    <cellStyle name="style1422888599705 2 3 2" xfId="2622"/>
    <cellStyle name="style1422888599705 2 4" xfId="2623"/>
    <cellStyle name="style1422888599705 3" xfId="2624"/>
    <cellStyle name="style1422888599705 3 2" xfId="2625"/>
    <cellStyle name="style1422888599705 4" xfId="2626"/>
    <cellStyle name="style1422888599705 4 2" xfId="2627"/>
    <cellStyle name="style1422888599705 5" xfId="2628"/>
    <cellStyle name="style1422888599738" xfId="324"/>
    <cellStyle name="style1422888599738 2" xfId="429"/>
    <cellStyle name="style1422888599738 2 2" xfId="2629"/>
    <cellStyle name="style1422888599738 2 2 2" xfId="2630"/>
    <cellStyle name="style1422888599738 2 3" xfId="2631"/>
    <cellStyle name="style1422888599738 2 3 2" xfId="2632"/>
    <cellStyle name="style1422888599738 2 4" xfId="2633"/>
    <cellStyle name="style1422888599738 3" xfId="2634"/>
    <cellStyle name="style1422888599738 3 2" xfId="2635"/>
    <cellStyle name="style1422888599738 4" xfId="2636"/>
    <cellStyle name="style1422888599738 4 2" xfId="2637"/>
    <cellStyle name="style1422888599738 5" xfId="2638"/>
    <cellStyle name="style1422888599771" xfId="325"/>
    <cellStyle name="style1422888599771 2" xfId="430"/>
    <cellStyle name="style1422888599771 2 2" xfId="2639"/>
    <cellStyle name="style1422888599771 2 2 2" xfId="2640"/>
    <cellStyle name="style1422888599771 2 3" xfId="2641"/>
    <cellStyle name="style1422888599771 2 3 2" xfId="2642"/>
    <cellStyle name="style1422888599771 2 4" xfId="2643"/>
    <cellStyle name="style1422888599771 3" xfId="2644"/>
    <cellStyle name="style1422888599771 3 2" xfId="2645"/>
    <cellStyle name="style1422888599771 4" xfId="2646"/>
    <cellStyle name="style1422888599771 4 2" xfId="2647"/>
    <cellStyle name="style1422888599771 5" xfId="2648"/>
    <cellStyle name="style1422888599804" xfId="326"/>
    <cellStyle name="style1422888599804 2" xfId="431"/>
    <cellStyle name="style1422888599804 2 2" xfId="2649"/>
    <cellStyle name="style1422888599804 2 2 2" xfId="2650"/>
    <cellStyle name="style1422888599804 2 3" xfId="2651"/>
    <cellStyle name="style1422888599804 2 3 2" xfId="2652"/>
    <cellStyle name="style1422888599804 2 4" xfId="2653"/>
    <cellStyle name="style1422888599804 3" xfId="2654"/>
    <cellStyle name="style1422888599804 3 2" xfId="2655"/>
    <cellStyle name="style1422888599804 4" xfId="2656"/>
    <cellStyle name="style1422888599804 4 2" xfId="2657"/>
    <cellStyle name="style1422888599804 5" xfId="2658"/>
    <cellStyle name="style1422888599836" xfId="327"/>
    <cellStyle name="style1422888599836 2" xfId="432"/>
    <cellStyle name="style1422888599836 2 2" xfId="2659"/>
    <cellStyle name="style1422888599836 2 2 2" xfId="2660"/>
    <cellStyle name="style1422888599836 2 3" xfId="2661"/>
    <cellStyle name="style1422888599836 2 3 2" xfId="2662"/>
    <cellStyle name="style1422888599836 2 4" xfId="2663"/>
    <cellStyle name="style1422888599836 3" xfId="2664"/>
    <cellStyle name="style1422888599836 3 2" xfId="2665"/>
    <cellStyle name="style1422888599836 4" xfId="2666"/>
    <cellStyle name="style1422888599836 4 2" xfId="2667"/>
    <cellStyle name="style1422888599836 5" xfId="2668"/>
    <cellStyle name="style1422888599870" xfId="328"/>
    <cellStyle name="style1422888599870 2" xfId="433"/>
    <cellStyle name="style1422888599870 2 2" xfId="2669"/>
    <cellStyle name="style1422888599870 2 2 2" xfId="2670"/>
    <cellStyle name="style1422888599870 2 3" xfId="2671"/>
    <cellStyle name="style1422888599870 2 3 2" xfId="2672"/>
    <cellStyle name="style1422888599870 2 4" xfId="2673"/>
    <cellStyle name="style1422888599870 3" xfId="2674"/>
    <cellStyle name="style1422888599870 3 2" xfId="2675"/>
    <cellStyle name="style1422888599870 4" xfId="2676"/>
    <cellStyle name="style1422888599870 4 2" xfId="2677"/>
    <cellStyle name="style1422888599870 5" xfId="2678"/>
    <cellStyle name="style1422888599902" xfId="329"/>
    <cellStyle name="style1422888599902 2" xfId="434"/>
    <cellStyle name="style1422888599902 2 2" xfId="2679"/>
    <cellStyle name="style1422888599902 2 2 2" xfId="2680"/>
    <cellStyle name="style1422888599902 2 3" xfId="2681"/>
    <cellStyle name="style1422888599902 2 3 2" xfId="2682"/>
    <cellStyle name="style1422888599902 2 4" xfId="2683"/>
    <cellStyle name="style1422888599902 3" xfId="2684"/>
    <cellStyle name="style1422888599902 3 2" xfId="2685"/>
    <cellStyle name="style1422888599902 4" xfId="2686"/>
    <cellStyle name="style1422888599902 4 2" xfId="2687"/>
    <cellStyle name="style1422888599902 5" xfId="2688"/>
    <cellStyle name="style1422967612532" xfId="2689"/>
    <cellStyle name="style1422967612532 2" xfId="2690"/>
    <cellStyle name="style1422967612532 2 2" xfId="2691"/>
    <cellStyle name="style1422967612532 2 2 2" xfId="2692"/>
    <cellStyle name="style1422967612532 2 3" xfId="2693"/>
    <cellStyle name="style1422967612532 2 3 2" xfId="2694"/>
    <cellStyle name="style1422967612532 2 4" xfId="2695"/>
    <cellStyle name="style1422967612532 3" xfId="2696"/>
    <cellStyle name="style1422967612532 3 2" xfId="2697"/>
    <cellStyle name="style1422967612532 4" xfId="2698"/>
    <cellStyle name="style1422967612532 4 2" xfId="2699"/>
    <cellStyle name="style1422967612532 5" xfId="2700"/>
    <cellStyle name="style1422967612688" xfId="2701"/>
    <cellStyle name="style1422967612688 2" xfId="2702"/>
    <cellStyle name="style1422967612688 2 2" xfId="2703"/>
    <cellStyle name="style1422967612688 2 2 2" xfId="2704"/>
    <cellStyle name="style1422967612688 2 3" xfId="2705"/>
    <cellStyle name="style1422967612688 2 3 2" xfId="2706"/>
    <cellStyle name="style1422967612688 2 4" xfId="2707"/>
    <cellStyle name="style1422967612688 3" xfId="2708"/>
    <cellStyle name="style1422967612688 3 2" xfId="2709"/>
    <cellStyle name="style1422967612688 4" xfId="2710"/>
    <cellStyle name="style1422967612688 4 2" xfId="2711"/>
    <cellStyle name="style1422967612688 5" xfId="2712"/>
    <cellStyle name="style1422967612735" xfId="2713"/>
    <cellStyle name="style1422967612735 2" xfId="2714"/>
    <cellStyle name="style1422967612735 2 2" xfId="2715"/>
    <cellStyle name="style1422967612735 2 2 2" xfId="2716"/>
    <cellStyle name="style1422967612735 2 3" xfId="2717"/>
    <cellStyle name="style1422967612735 2 3 2" xfId="2718"/>
    <cellStyle name="style1422967612735 2 4" xfId="2719"/>
    <cellStyle name="style1422967612735 3" xfId="2720"/>
    <cellStyle name="style1422967612735 3 2" xfId="2721"/>
    <cellStyle name="style1422967612735 4" xfId="2722"/>
    <cellStyle name="style1422967612735 4 2" xfId="2723"/>
    <cellStyle name="style1422967612735 5" xfId="2724"/>
    <cellStyle name="style1422967612782" xfId="2725"/>
    <cellStyle name="style1422967612782 2" xfId="2726"/>
    <cellStyle name="style1422967612782 2 2" xfId="2727"/>
    <cellStyle name="style1422967612782 2 2 2" xfId="2728"/>
    <cellStyle name="style1422967612782 2 3" xfId="2729"/>
    <cellStyle name="style1422967612782 2 3 2" xfId="2730"/>
    <cellStyle name="style1422967612782 2 4" xfId="2731"/>
    <cellStyle name="style1422967612782 3" xfId="2732"/>
    <cellStyle name="style1422967612782 3 2" xfId="2733"/>
    <cellStyle name="style1422967612782 4" xfId="2734"/>
    <cellStyle name="style1422967612782 4 2" xfId="2735"/>
    <cellStyle name="style1422967612782 5" xfId="2736"/>
    <cellStyle name="style1422967612844" xfId="2737"/>
    <cellStyle name="style1422967612844 2" xfId="2738"/>
    <cellStyle name="style1422967612844 2 2" xfId="2739"/>
    <cellStyle name="style1422967612844 2 2 2" xfId="2740"/>
    <cellStyle name="style1422967612844 2 3" xfId="2741"/>
    <cellStyle name="style1422967612844 2 3 2" xfId="2742"/>
    <cellStyle name="style1422967612844 2 4" xfId="2743"/>
    <cellStyle name="style1422967612844 3" xfId="2744"/>
    <cellStyle name="style1422967612844 3 2" xfId="2745"/>
    <cellStyle name="style1422967612844 4" xfId="2746"/>
    <cellStyle name="style1422967612844 4 2" xfId="2747"/>
    <cellStyle name="style1422967612844 5" xfId="2748"/>
    <cellStyle name="style1422967612907" xfId="2749"/>
    <cellStyle name="style1422967612907 2" xfId="2750"/>
    <cellStyle name="style1422967612907 2 2" xfId="2751"/>
    <cellStyle name="style1422967612907 2 2 2" xfId="2752"/>
    <cellStyle name="style1422967612907 2 3" xfId="2753"/>
    <cellStyle name="style1422967612907 2 3 2" xfId="2754"/>
    <cellStyle name="style1422967612907 2 4" xfId="2755"/>
    <cellStyle name="style1422967612907 3" xfId="2756"/>
    <cellStyle name="style1422967612907 3 2" xfId="2757"/>
    <cellStyle name="style1422967612907 4" xfId="2758"/>
    <cellStyle name="style1422967612907 4 2" xfId="2759"/>
    <cellStyle name="style1422967612907 5" xfId="2760"/>
    <cellStyle name="style1422967612953" xfId="2761"/>
    <cellStyle name="style1422967612953 2" xfId="2762"/>
    <cellStyle name="style1422967612953 2 2" xfId="2763"/>
    <cellStyle name="style1422967612953 2 2 2" xfId="2764"/>
    <cellStyle name="style1422967612953 2 3" xfId="2765"/>
    <cellStyle name="style1422967612953 2 3 2" xfId="2766"/>
    <cellStyle name="style1422967612953 2 4" xfId="2767"/>
    <cellStyle name="style1422967612953 3" xfId="2768"/>
    <cellStyle name="style1422967612953 3 2" xfId="2769"/>
    <cellStyle name="style1422967612953 4" xfId="2770"/>
    <cellStyle name="style1422967612953 4 2" xfId="2771"/>
    <cellStyle name="style1422967612953 5" xfId="2772"/>
    <cellStyle name="style1422967613016" xfId="2773"/>
    <cellStyle name="style1422967613016 2" xfId="2774"/>
    <cellStyle name="style1422967613016 2 2" xfId="2775"/>
    <cellStyle name="style1422967613016 2 2 2" xfId="2776"/>
    <cellStyle name="style1422967613016 2 3" xfId="2777"/>
    <cellStyle name="style1422967613016 2 3 2" xfId="2778"/>
    <cellStyle name="style1422967613016 2 4" xfId="2779"/>
    <cellStyle name="style1422967613016 3" xfId="2780"/>
    <cellStyle name="style1422967613016 3 2" xfId="2781"/>
    <cellStyle name="style1422967613016 4" xfId="2782"/>
    <cellStyle name="style1422967613016 4 2" xfId="2783"/>
    <cellStyle name="style1422967613016 5" xfId="2784"/>
    <cellStyle name="style1422967613063" xfId="2785"/>
    <cellStyle name="style1422967613063 2" xfId="2786"/>
    <cellStyle name="style1422967613063 2 2" xfId="2787"/>
    <cellStyle name="style1422967613063 2 2 2" xfId="2788"/>
    <cellStyle name="style1422967613063 2 3" xfId="2789"/>
    <cellStyle name="style1422967613063 2 3 2" xfId="2790"/>
    <cellStyle name="style1422967613063 2 4" xfId="2791"/>
    <cellStyle name="style1422967613063 3" xfId="2792"/>
    <cellStyle name="style1422967613063 3 2" xfId="2793"/>
    <cellStyle name="style1422967613063 4" xfId="2794"/>
    <cellStyle name="style1422967613063 4 2" xfId="2795"/>
    <cellStyle name="style1422967613063 5" xfId="2796"/>
    <cellStyle name="style1422967613109" xfId="2797"/>
    <cellStyle name="style1422967613109 2" xfId="2798"/>
    <cellStyle name="style1422967613109 2 2" xfId="2799"/>
    <cellStyle name="style1422967613109 2 2 2" xfId="2800"/>
    <cellStyle name="style1422967613109 2 3" xfId="2801"/>
    <cellStyle name="style1422967613109 2 3 2" xfId="2802"/>
    <cellStyle name="style1422967613109 2 4" xfId="2803"/>
    <cellStyle name="style1422967613109 3" xfId="2804"/>
    <cellStyle name="style1422967613109 3 2" xfId="2805"/>
    <cellStyle name="style1422967613109 4" xfId="2806"/>
    <cellStyle name="style1422967613109 4 2" xfId="2807"/>
    <cellStyle name="style1422967613109 5" xfId="2808"/>
    <cellStyle name="style1422967613156" xfId="2809"/>
    <cellStyle name="style1422967613156 2" xfId="2810"/>
    <cellStyle name="style1422967613156 2 2" xfId="2811"/>
    <cellStyle name="style1422967613156 2 2 2" xfId="2812"/>
    <cellStyle name="style1422967613156 2 3" xfId="2813"/>
    <cellStyle name="style1422967613156 2 3 2" xfId="2814"/>
    <cellStyle name="style1422967613156 2 4" xfId="2815"/>
    <cellStyle name="style1422967613156 3" xfId="2816"/>
    <cellStyle name="style1422967613156 3 2" xfId="2817"/>
    <cellStyle name="style1422967613156 4" xfId="2818"/>
    <cellStyle name="style1422967613156 4 2" xfId="2819"/>
    <cellStyle name="style1422967613156 5" xfId="2820"/>
    <cellStyle name="style1422967613203" xfId="2821"/>
    <cellStyle name="style1422967613203 2" xfId="2822"/>
    <cellStyle name="style1422967613203 2 2" xfId="2823"/>
    <cellStyle name="style1422967613203 2 2 2" xfId="2824"/>
    <cellStyle name="style1422967613203 2 3" xfId="2825"/>
    <cellStyle name="style1422967613203 2 3 2" xfId="2826"/>
    <cellStyle name="style1422967613203 2 4" xfId="2827"/>
    <cellStyle name="style1422967613203 3" xfId="2828"/>
    <cellStyle name="style1422967613203 3 2" xfId="2829"/>
    <cellStyle name="style1422967613203 4" xfId="2830"/>
    <cellStyle name="style1422967613203 4 2" xfId="2831"/>
    <cellStyle name="style1422967613203 5" xfId="2832"/>
    <cellStyle name="style1422967613234" xfId="2833"/>
    <cellStyle name="style1422967613234 2" xfId="2834"/>
    <cellStyle name="style1422967613234 2 2" xfId="2835"/>
    <cellStyle name="style1422967613234 2 2 2" xfId="2836"/>
    <cellStyle name="style1422967613234 2 3" xfId="2837"/>
    <cellStyle name="style1422967613234 2 3 2" xfId="2838"/>
    <cellStyle name="style1422967613234 2 4" xfId="2839"/>
    <cellStyle name="style1422967613234 3" xfId="2840"/>
    <cellStyle name="style1422967613234 3 2" xfId="2841"/>
    <cellStyle name="style1422967613234 4" xfId="2842"/>
    <cellStyle name="style1422967613234 4 2" xfId="2843"/>
    <cellStyle name="style1422967613234 5" xfId="2844"/>
    <cellStyle name="style1422967613281" xfId="2845"/>
    <cellStyle name="style1422967613281 2" xfId="2846"/>
    <cellStyle name="style1422967613281 2 2" xfId="2847"/>
    <cellStyle name="style1422967613281 2 2 2" xfId="2848"/>
    <cellStyle name="style1422967613281 2 3" xfId="2849"/>
    <cellStyle name="style1422967613281 2 3 2" xfId="2850"/>
    <cellStyle name="style1422967613281 2 4" xfId="2851"/>
    <cellStyle name="style1422967613281 3" xfId="2852"/>
    <cellStyle name="style1422967613281 3 2" xfId="2853"/>
    <cellStyle name="style1422967613281 4" xfId="2854"/>
    <cellStyle name="style1422967613281 4 2" xfId="2855"/>
    <cellStyle name="style1422967613281 5" xfId="2856"/>
    <cellStyle name="style1422967613328" xfId="2857"/>
    <cellStyle name="style1422967613328 2" xfId="2858"/>
    <cellStyle name="style1422967613328 2 2" xfId="2859"/>
    <cellStyle name="style1422967613328 2 2 2" xfId="2860"/>
    <cellStyle name="style1422967613328 2 3" xfId="2861"/>
    <cellStyle name="style1422967613328 2 3 2" xfId="2862"/>
    <cellStyle name="style1422967613328 2 4" xfId="2863"/>
    <cellStyle name="style1422967613328 3" xfId="2864"/>
    <cellStyle name="style1422967613328 3 2" xfId="2865"/>
    <cellStyle name="style1422967613328 4" xfId="2866"/>
    <cellStyle name="style1422967613328 4 2" xfId="2867"/>
    <cellStyle name="style1422967613328 5" xfId="2868"/>
    <cellStyle name="style1422967613359" xfId="2869"/>
    <cellStyle name="style1422967613359 2" xfId="2870"/>
    <cellStyle name="style1422967613359 2 2" xfId="2871"/>
    <cellStyle name="style1422967613359 2 2 2" xfId="2872"/>
    <cellStyle name="style1422967613359 2 3" xfId="2873"/>
    <cellStyle name="style1422967613359 2 3 2" xfId="2874"/>
    <cellStyle name="style1422967613359 2 4" xfId="2875"/>
    <cellStyle name="style1422967613359 3" xfId="2876"/>
    <cellStyle name="style1422967613359 3 2" xfId="2877"/>
    <cellStyle name="style1422967613359 4" xfId="2878"/>
    <cellStyle name="style1422967613359 4 2" xfId="2879"/>
    <cellStyle name="style1422967613359 5" xfId="2880"/>
    <cellStyle name="style1422967613983" xfId="2881"/>
    <cellStyle name="style1422967613983 2" xfId="2882"/>
    <cellStyle name="style1422967613983 2 2" xfId="2883"/>
    <cellStyle name="style1422967613983 2 2 2" xfId="2884"/>
    <cellStyle name="style1422967613983 2 3" xfId="2885"/>
    <cellStyle name="style1422967613983 2 3 2" xfId="2886"/>
    <cellStyle name="style1422967613983 2 4" xfId="2887"/>
    <cellStyle name="style1422967613983 3" xfId="2888"/>
    <cellStyle name="style1422967613983 3 2" xfId="2889"/>
    <cellStyle name="style1422967613983 4" xfId="2890"/>
    <cellStyle name="style1422967613983 4 2" xfId="2891"/>
    <cellStyle name="style1422967613983 5" xfId="2892"/>
    <cellStyle name="style1422967614014" xfId="2893"/>
    <cellStyle name="style1422967614014 2" xfId="2894"/>
    <cellStyle name="style1422967614014 2 2" xfId="2895"/>
    <cellStyle name="style1422967614014 2 2 2" xfId="2896"/>
    <cellStyle name="style1422967614014 2 3" xfId="2897"/>
    <cellStyle name="style1422967614014 2 3 2" xfId="2898"/>
    <cellStyle name="style1422967614014 2 4" xfId="2899"/>
    <cellStyle name="style1422967614014 3" xfId="2900"/>
    <cellStyle name="style1422967614014 3 2" xfId="2901"/>
    <cellStyle name="style1422967614014 4" xfId="2902"/>
    <cellStyle name="style1422967614014 4 2" xfId="2903"/>
    <cellStyle name="style1422967614014 5" xfId="2904"/>
    <cellStyle name="style1422967614061" xfId="2905"/>
    <cellStyle name="style1422967614061 2" xfId="2906"/>
    <cellStyle name="style1422967614061 2 2" xfId="2907"/>
    <cellStyle name="style1422967614061 2 2 2" xfId="2908"/>
    <cellStyle name="style1422967614061 2 3" xfId="2909"/>
    <cellStyle name="style1422967614061 2 3 2" xfId="2910"/>
    <cellStyle name="style1422967614061 2 4" xfId="2911"/>
    <cellStyle name="style1422967614061 3" xfId="2912"/>
    <cellStyle name="style1422967614061 3 2" xfId="2913"/>
    <cellStyle name="style1422967614061 4" xfId="2914"/>
    <cellStyle name="style1422967614061 4 2" xfId="2915"/>
    <cellStyle name="style1422967614061 5" xfId="2916"/>
    <cellStyle name="style1422967614108" xfId="2917"/>
    <cellStyle name="style1422967614108 2" xfId="2918"/>
    <cellStyle name="style1422967614108 2 2" xfId="2919"/>
    <cellStyle name="style1422967614108 2 2 2" xfId="2920"/>
    <cellStyle name="style1422967614108 2 3" xfId="2921"/>
    <cellStyle name="style1422967614108 2 3 2" xfId="2922"/>
    <cellStyle name="style1422967614108 2 4" xfId="2923"/>
    <cellStyle name="style1422967614108 3" xfId="2924"/>
    <cellStyle name="style1422967614108 3 2" xfId="2925"/>
    <cellStyle name="style1422967614108 4" xfId="2926"/>
    <cellStyle name="style1422967614108 4 2" xfId="2927"/>
    <cellStyle name="style1422967614108 5" xfId="2928"/>
    <cellStyle name="style1422967614155" xfId="2929"/>
    <cellStyle name="style1422967614155 2" xfId="2930"/>
    <cellStyle name="style1422967614155 2 2" xfId="2931"/>
    <cellStyle name="style1422967614155 2 2 2" xfId="2932"/>
    <cellStyle name="style1422967614155 2 3" xfId="2933"/>
    <cellStyle name="style1422967614155 2 3 2" xfId="2934"/>
    <cellStyle name="style1422967614155 2 4" xfId="2935"/>
    <cellStyle name="style1422967614155 3" xfId="2936"/>
    <cellStyle name="style1422967614155 3 2" xfId="2937"/>
    <cellStyle name="style1422967614155 4" xfId="2938"/>
    <cellStyle name="style1422967614155 4 2" xfId="2939"/>
    <cellStyle name="style1422967614155 5" xfId="2940"/>
    <cellStyle name="style1422967614201" xfId="2941"/>
    <cellStyle name="style1422967614201 2" xfId="2942"/>
    <cellStyle name="style1422967614201 2 2" xfId="2943"/>
    <cellStyle name="style1422967614201 2 2 2" xfId="2944"/>
    <cellStyle name="style1422967614201 2 3" xfId="2945"/>
    <cellStyle name="style1422967614201 2 3 2" xfId="2946"/>
    <cellStyle name="style1422967614201 2 4" xfId="2947"/>
    <cellStyle name="style1422967614201 3" xfId="2948"/>
    <cellStyle name="style1422967614201 3 2" xfId="2949"/>
    <cellStyle name="style1422967614201 4" xfId="2950"/>
    <cellStyle name="style1422967614201 4 2" xfId="2951"/>
    <cellStyle name="style1422967614201 5" xfId="2952"/>
    <cellStyle name="style1422967614248" xfId="2953"/>
    <cellStyle name="style1422967614248 2" xfId="2954"/>
    <cellStyle name="style1422967614248 2 2" xfId="2955"/>
    <cellStyle name="style1422967614248 2 2 2" xfId="2956"/>
    <cellStyle name="style1422967614248 2 3" xfId="2957"/>
    <cellStyle name="style1422967614248 2 3 2" xfId="2958"/>
    <cellStyle name="style1422967614248 2 4" xfId="2959"/>
    <cellStyle name="style1422967614248 3" xfId="2960"/>
    <cellStyle name="style1422967614248 3 2" xfId="2961"/>
    <cellStyle name="style1422967614248 4" xfId="2962"/>
    <cellStyle name="style1422967614248 4 2" xfId="2963"/>
    <cellStyle name="style1422967614248 5" xfId="2964"/>
    <cellStyle name="style1422967614295" xfId="2965"/>
    <cellStyle name="style1422967614295 2" xfId="2966"/>
    <cellStyle name="style1422967614295 2 2" xfId="2967"/>
    <cellStyle name="style1422967614295 2 2 2" xfId="2968"/>
    <cellStyle name="style1422967614295 2 3" xfId="2969"/>
    <cellStyle name="style1422967614295 2 3 2" xfId="2970"/>
    <cellStyle name="style1422967614295 2 4" xfId="2971"/>
    <cellStyle name="style1422967614295 3" xfId="2972"/>
    <cellStyle name="style1422967614295 3 2" xfId="2973"/>
    <cellStyle name="style1422967614295 4" xfId="2974"/>
    <cellStyle name="style1422967614295 4 2" xfId="2975"/>
    <cellStyle name="style1422967614295 5" xfId="2976"/>
    <cellStyle name="style1422967614342" xfId="2977"/>
    <cellStyle name="style1422967614342 2" xfId="2978"/>
    <cellStyle name="style1422967614342 2 2" xfId="2979"/>
    <cellStyle name="style1422967614342 2 2 2" xfId="2980"/>
    <cellStyle name="style1422967614342 2 3" xfId="2981"/>
    <cellStyle name="style1422967614342 2 3 2" xfId="2982"/>
    <cellStyle name="style1422967614342 2 4" xfId="2983"/>
    <cellStyle name="style1422967614342 3" xfId="2984"/>
    <cellStyle name="style1422967614342 3 2" xfId="2985"/>
    <cellStyle name="style1422967614342 4" xfId="2986"/>
    <cellStyle name="style1422967614342 4 2" xfId="2987"/>
    <cellStyle name="style1422967614342 5" xfId="2988"/>
    <cellStyle name="style1422967614389" xfId="2989"/>
    <cellStyle name="style1422967614389 2" xfId="2990"/>
    <cellStyle name="style1422967614389 2 2" xfId="2991"/>
    <cellStyle name="style1422967614389 2 2 2" xfId="2992"/>
    <cellStyle name="style1422967614389 2 3" xfId="2993"/>
    <cellStyle name="style1422967614389 2 3 2" xfId="2994"/>
    <cellStyle name="style1422967614389 2 4" xfId="2995"/>
    <cellStyle name="style1422967614389 3" xfId="2996"/>
    <cellStyle name="style1422967614389 3 2" xfId="2997"/>
    <cellStyle name="style1422967614389 4" xfId="2998"/>
    <cellStyle name="style1422967614389 4 2" xfId="2999"/>
    <cellStyle name="style1422967614389 5" xfId="3000"/>
    <cellStyle name="style1422967614435" xfId="3001"/>
    <cellStyle name="style1422967614435 2" xfId="3002"/>
    <cellStyle name="style1422967614435 2 2" xfId="3003"/>
    <cellStyle name="style1422967614435 2 2 2" xfId="3004"/>
    <cellStyle name="style1422967614435 2 3" xfId="3005"/>
    <cellStyle name="style1422967614435 2 3 2" xfId="3006"/>
    <cellStyle name="style1422967614435 2 4" xfId="3007"/>
    <cellStyle name="style1422967614435 3" xfId="3008"/>
    <cellStyle name="style1422967614435 3 2" xfId="3009"/>
    <cellStyle name="style1422967614435 4" xfId="3010"/>
    <cellStyle name="style1422967614435 4 2" xfId="3011"/>
    <cellStyle name="style1422967614435 5" xfId="3012"/>
    <cellStyle name="style1422967614482" xfId="3013"/>
    <cellStyle name="style1422967614482 2" xfId="3014"/>
    <cellStyle name="style1422967614482 2 2" xfId="3015"/>
    <cellStyle name="style1422967614482 2 2 2" xfId="3016"/>
    <cellStyle name="style1422967614482 2 3" xfId="3017"/>
    <cellStyle name="style1422967614482 2 3 2" xfId="3018"/>
    <cellStyle name="style1422967614482 2 4" xfId="3019"/>
    <cellStyle name="style1422967614482 3" xfId="3020"/>
    <cellStyle name="style1422967614482 3 2" xfId="3021"/>
    <cellStyle name="style1422967614482 4" xfId="3022"/>
    <cellStyle name="style1422967614482 4 2" xfId="3023"/>
    <cellStyle name="style1422967614482 5" xfId="3024"/>
    <cellStyle name="style1422967614529" xfId="3025"/>
    <cellStyle name="style1422967614529 2" xfId="3026"/>
    <cellStyle name="style1422967614529 2 2" xfId="3027"/>
    <cellStyle name="style1422967614529 2 2 2" xfId="3028"/>
    <cellStyle name="style1422967614529 2 3" xfId="3029"/>
    <cellStyle name="style1422967614529 2 3 2" xfId="3030"/>
    <cellStyle name="style1422967614529 2 4" xfId="3031"/>
    <cellStyle name="style1422967614529 3" xfId="3032"/>
    <cellStyle name="style1422967614529 3 2" xfId="3033"/>
    <cellStyle name="style1422967614529 4" xfId="3034"/>
    <cellStyle name="style1422967614529 4 2" xfId="3035"/>
    <cellStyle name="style1422967614529 5" xfId="3036"/>
    <cellStyle name="style1422967614576" xfId="3037"/>
    <cellStyle name="style1422967614576 2" xfId="3038"/>
    <cellStyle name="style1422967614576 2 2" xfId="3039"/>
    <cellStyle name="style1422967614576 2 2 2" xfId="3040"/>
    <cellStyle name="style1422967614576 2 3" xfId="3041"/>
    <cellStyle name="style1422967614576 2 3 2" xfId="3042"/>
    <cellStyle name="style1422967614576 2 4" xfId="3043"/>
    <cellStyle name="style1422967614576 3" xfId="3044"/>
    <cellStyle name="style1422967614576 3 2" xfId="3045"/>
    <cellStyle name="style1422967614576 4" xfId="3046"/>
    <cellStyle name="style1422967614576 4 2" xfId="3047"/>
    <cellStyle name="style1422967614576 5" xfId="3048"/>
    <cellStyle name="style1422967614623" xfId="3049"/>
    <cellStyle name="style1422967614623 2" xfId="3050"/>
    <cellStyle name="style1422967614623 2 2" xfId="3051"/>
    <cellStyle name="style1422967614623 2 2 2" xfId="3052"/>
    <cellStyle name="style1422967614623 2 3" xfId="3053"/>
    <cellStyle name="style1422967614623 2 3 2" xfId="3054"/>
    <cellStyle name="style1422967614623 2 4" xfId="3055"/>
    <cellStyle name="style1422967614623 3" xfId="3056"/>
    <cellStyle name="style1422967614623 3 2" xfId="3057"/>
    <cellStyle name="style1422967614623 4" xfId="3058"/>
    <cellStyle name="style1422967614623 4 2" xfId="3059"/>
    <cellStyle name="style1422967614623 5" xfId="3060"/>
    <cellStyle name="style1422967614669" xfId="3061"/>
    <cellStyle name="style1422967614669 2" xfId="3062"/>
    <cellStyle name="style1422967614669 2 2" xfId="3063"/>
    <cellStyle name="style1422967614669 2 2 2" xfId="3064"/>
    <cellStyle name="style1422967614669 2 3" xfId="3065"/>
    <cellStyle name="style1422967614669 2 3 2" xfId="3066"/>
    <cellStyle name="style1422967614669 2 4" xfId="3067"/>
    <cellStyle name="style1422967614669 3" xfId="3068"/>
    <cellStyle name="style1422967614669 3 2" xfId="3069"/>
    <cellStyle name="style1422967614669 4" xfId="3070"/>
    <cellStyle name="style1422967614669 4 2" xfId="3071"/>
    <cellStyle name="style1422967614669 5" xfId="3072"/>
    <cellStyle name="style1422967614716" xfId="3073"/>
    <cellStyle name="style1422967614716 2" xfId="3074"/>
    <cellStyle name="style1422967614716 2 2" xfId="3075"/>
    <cellStyle name="style1422967614716 2 2 2" xfId="3076"/>
    <cellStyle name="style1422967614716 2 3" xfId="3077"/>
    <cellStyle name="style1422967614716 2 3 2" xfId="3078"/>
    <cellStyle name="style1422967614716 2 4" xfId="3079"/>
    <cellStyle name="style1422967614716 3" xfId="3080"/>
    <cellStyle name="style1422967614716 3 2" xfId="3081"/>
    <cellStyle name="style1422967614716 4" xfId="3082"/>
    <cellStyle name="style1422967614716 4 2" xfId="3083"/>
    <cellStyle name="style1422967614716 5" xfId="3084"/>
    <cellStyle name="style1422967614841" xfId="3085"/>
    <cellStyle name="style1422967614841 2" xfId="3086"/>
    <cellStyle name="style1422967614841 2 2" xfId="3087"/>
    <cellStyle name="style1422967614841 2 2 2" xfId="3088"/>
    <cellStyle name="style1422967614841 2 3" xfId="3089"/>
    <cellStyle name="style1422967614841 2 3 2" xfId="3090"/>
    <cellStyle name="style1422967614841 2 4" xfId="3091"/>
    <cellStyle name="style1422967614841 3" xfId="3092"/>
    <cellStyle name="style1422967614841 3 2" xfId="3093"/>
    <cellStyle name="style1422967614841 4" xfId="3094"/>
    <cellStyle name="style1422967614841 4 2" xfId="3095"/>
    <cellStyle name="style1422967614841 5" xfId="3096"/>
    <cellStyle name="style1422967614872" xfId="3097"/>
    <cellStyle name="style1422967614872 2" xfId="3098"/>
    <cellStyle name="style1422967614872 2 2" xfId="3099"/>
    <cellStyle name="style1422967614872 2 2 2" xfId="3100"/>
    <cellStyle name="style1422967614872 2 3" xfId="3101"/>
    <cellStyle name="style1422967614872 2 3 2" xfId="3102"/>
    <cellStyle name="style1422967614872 2 4" xfId="3103"/>
    <cellStyle name="style1422967614872 3" xfId="3104"/>
    <cellStyle name="style1422967614872 3 2" xfId="3105"/>
    <cellStyle name="style1422967614872 4" xfId="3106"/>
    <cellStyle name="style1422967614872 4 2" xfId="3107"/>
    <cellStyle name="style1422967614872 5" xfId="3108"/>
    <cellStyle name="style1422967614903" xfId="3109"/>
    <cellStyle name="style1422967614903 2" xfId="3110"/>
    <cellStyle name="style1422967614903 2 2" xfId="3111"/>
    <cellStyle name="style1422967614903 2 2 2" xfId="3112"/>
    <cellStyle name="style1422967614903 2 3" xfId="3113"/>
    <cellStyle name="style1422967614903 2 3 2" xfId="3114"/>
    <cellStyle name="style1422967614903 2 4" xfId="3115"/>
    <cellStyle name="style1422967614903 3" xfId="3116"/>
    <cellStyle name="style1422967614903 3 2" xfId="3117"/>
    <cellStyle name="style1422967614903 4" xfId="3118"/>
    <cellStyle name="style1422967614903 4 2" xfId="3119"/>
    <cellStyle name="style1422967614903 5" xfId="3120"/>
    <cellStyle name="style1422967614935" xfId="3121"/>
    <cellStyle name="style1422967614935 2" xfId="3122"/>
    <cellStyle name="style1422967614935 2 2" xfId="3123"/>
    <cellStyle name="style1422967614935 2 2 2" xfId="3124"/>
    <cellStyle name="style1422967614935 2 3" xfId="3125"/>
    <cellStyle name="style1422967614935 2 3 2" xfId="3126"/>
    <cellStyle name="style1422967614935 2 4" xfId="3127"/>
    <cellStyle name="style1422967614935 3" xfId="3128"/>
    <cellStyle name="style1422967614935 3 2" xfId="3129"/>
    <cellStyle name="style1422967614935 4" xfId="3130"/>
    <cellStyle name="style1422967614935 4 2" xfId="3131"/>
    <cellStyle name="style1422967614935 5" xfId="3132"/>
    <cellStyle name="style1422967615059" xfId="3133"/>
    <cellStyle name="style1422967615059 2" xfId="3134"/>
    <cellStyle name="style1422967615059 2 2" xfId="3135"/>
    <cellStyle name="style1422967615059 2 2 2" xfId="3136"/>
    <cellStyle name="style1422967615059 2 3" xfId="3137"/>
    <cellStyle name="style1422967615059 2 3 2" xfId="3138"/>
    <cellStyle name="style1422967615059 2 4" xfId="3139"/>
    <cellStyle name="style1422967615059 3" xfId="3140"/>
    <cellStyle name="style1422967615059 3 2" xfId="3141"/>
    <cellStyle name="style1422967615059 4" xfId="3142"/>
    <cellStyle name="style1422967615059 4 2" xfId="3143"/>
    <cellStyle name="style1422967615059 5" xfId="3144"/>
    <cellStyle name="style1422967615091" xfId="3145"/>
    <cellStyle name="style1422967615091 2" xfId="3146"/>
    <cellStyle name="style1422967615091 2 2" xfId="3147"/>
    <cellStyle name="style1422967615091 2 2 2" xfId="3148"/>
    <cellStyle name="style1422967615091 2 3" xfId="3149"/>
    <cellStyle name="style1422967615091 2 3 2" xfId="3150"/>
    <cellStyle name="style1422967615091 2 4" xfId="3151"/>
    <cellStyle name="style1422967615091 3" xfId="3152"/>
    <cellStyle name="style1422967615091 3 2" xfId="3153"/>
    <cellStyle name="style1422967615091 4" xfId="3154"/>
    <cellStyle name="style1422967615091 4 2" xfId="3155"/>
    <cellStyle name="style1422967615091 5" xfId="3156"/>
    <cellStyle name="style1422967615122" xfId="3157"/>
    <cellStyle name="style1422967615122 2" xfId="3158"/>
    <cellStyle name="style1422967615122 2 2" xfId="3159"/>
    <cellStyle name="style1422967615122 2 2 2" xfId="3160"/>
    <cellStyle name="style1422967615122 2 3" xfId="3161"/>
    <cellStyle name="style1422967615122 2 3 2" xfId="3162"/>
    <cellStyle name="style1422967615122 2 4" xfId="3163"/>
    <cellStyle name="style1422967615122 3" xfId="3164"/>
    <cellStyle name="style1422967615122 3 2" xfId="3165"/>
    <cellStyle name="style1422967615122 4" xfId="3166"/>
    <cellStyle name="style1422967615122 4 2" xfId="3167"/>
    <cellStyle name="style1422967615122 5" xfId="3168"/>
    <cellStyle name="style1422967615153" xfId="3169"/>
    <cellStyle name="style1422967615153 2" xfId="3170"/>
    <cellStyle name="style1422967615153 2 2" xfId="3171"/>
    <cellStyle name="style1422967615153 2 2 2" xfId="3172"/>
    <cellStyle name="style1422967615153 2 3" xfId="3173"/>
    <cellStyle name="style1422967615153 2 3 2" xfId="3174"/>
    <cellStyle name="style1422967615153 2 4" xfId="3175"/>
    <cellStyle name="style1422967615153 3" xfId="3176"/>
    <cellStyle name="style1422967615153 3 2" xfId="3177"/>
    <cellStyle name="style1422967615153 4" xfId="3178"/>
    <cellStyle name="style1422967615153 4 2" xfId="3179"/>
    <cellStyle name="style1422967615153 5" xfId="3180"/>
    <cellStyle name="style1422967615200" xfId="3181"/>
    <cellStyle name="style1422967615200 2" xfId="3182"/>
    <cellStyle name="style1422967615200 2 2" xfId="3183"/>
    <cellStyle name="style1422967615200 2 2 2" xfId="3184"/>
    <cellStyle name="style1422967615200 2 3" xfId="3185"/>
    <cellStyle name="style1422967615200 2 3 2" xfId="3186"/>
    <cellStyle name="style1422967615200 2 4" xfId="3187"/>
    <cellStyle name="style1422967615200 3" xfId="3188"/>
    <cellStyle name="style1422967615200 3 2" xfId="3189"/>
    <cellStyle name="style1422967615200 4" xfId="3190"/>
    <cellStyle name="style1422967615200 4 2" xfId="3191"/>
    <cellStyle name="style1422967615200 5" xfId="3192"/>
    <cellStyle name="style1422967615231" xfId="3193"/>
    <cellStyle name="style1422967615231 2" xfId="3194"/>
    <cellStyle name="style1422967615231 2 2" xfId="3195"/>
    <cellStyle name="style1422967615231 2 2 2" xfId="3196"/>
    <cellStyle name="style1422967615231 2 3" xfId="3197"/>
    <cellStyle name="style1422967615231 2 3 2" xfId="3198"/>
    <cellStyle name="style1422967615231 2 4" xfId="3199"/>
    <cellStyle name="style1422967615231 3" xfId="3200"/>
    <cellStyle name="style1422967615231 3 2" xfId="3201"/>
    <cellStyle name="style1422967615231 4" xfId="3202"/>
    <cellStyle name="style1422967615231 4 2" xfId="3203"/>
    <cellStyle name="style1422967615231 5" xfId="3204"/>
    <cellStyle name="style1422967615278" xfId="3205"/>
    <cellStyle name="style1422967615278 2" xfId="3206"/>
    <cellStyle name="style1422967615278 2 2" xfId="3207"/>
    <cellStyle name="style1422967615278 2 2 2" xfId="3208"/>
    <cellStyle name="style1422967615278 2 3" xfId="3209"/>
    <cellStyle name="style1422967615278 2 3 2" xfId="3210"/>
    <cellStyle name="style1422967615278 2 4" xfId="3211"/>
    <cellStyle name="style1422967615278 3" xfId="3212"/>
    <cellStyle name="style1422967615278 3 2" xfId="3213"/>
    <cellStyle name="style1422967615278 4" xfId="3214"/>
    <cellStyle name="style1422967615278 4 2" xfId="3215"/>
    <cellStyle name="style1422967615278 5" xfId="3216"/>
    <cellStyle name="style1422967615309" xfId="3217"/>
    <cellStyle name="style1422967615309 2" xfId="3218"/>
    <cellStyle name="style1422967615309 2 2" xfId="3219"/>
    <cellStyle name="style1422967615309 2 2 2" xfId="3220"/>
    <cellStyle name="style1422967615309 2 3" xfId="3221"/>
    <cellStyle name="style1422967615309 2 3 2" xfId="3222"/>
    <cellStyle name="style1422967615309 2 4" xfId="3223"/>
    <cellStyle name="style1422967615309 3" xfId="3224"/>
    <cellStyle name="style1422967615309 3 2" xfId="3225"/>
    <cellStyle name="style1422967615309 4" xfId="3226"/>
    <cellStyle name="style1422967615309 4 2" xfId="3227"/>
    <cellStyle name="style1422967615309 5" xfId="3228"/>
    <cellStyle name="style1422967615356" xfId="3229"/>
    <cellStyle name="style1422967615356 2" xfId="3230"/>
    <cellStyle name="style1422967615356 2 2" xfId="3231"/>
    <cellStyle name="style1422967615356 2 2 2" xfId="3232"/>
    <cellStyle name="style1422967615356 2 3" xfId="3233"/>
    <cellStyle name="style1422967615356 2 3 2" xfId="3234"/>
    <cellStyle name="style1422967615356 2 4" xfId="3235"/>
    <cellStyle name="style1422967615356 3" xfId="3236"/>
    <cellStyle name="style1422967615356 3 2" xfId="3237"/>
    <cellStyle name="style1422967615356 4" xfId="3238"/>
    <cellStyle name="style1422967615356 4 2" xfId="3239"/>
    <cellStyle name="style1422967615356 5" xfId="3240"/>
    <cellStyle name="style1422967615403" xfId="3241"/>
    <cellStyle name="style1422967615403 2" xfId="3242"/>
    <cellStyle name="style1422967615403 2 2" xfId="3243"/>
    <cellStyle name="style1422967615403 2 2 2" xfId="3244"/>
    <cellStyle name="style1422967615403 2 3" xfId="3245"/>
    <cellStyle name="style1422967615403 2 3 2" xfId="3246"/>
    <cellStyle name="style1422967615403 2 4" xfId="3247"/>
    <cellStyle name="style1422967615403 3" xfId="3248"/>
    <cellStyle name="style1422967615403 3 2" xfId="3249"/>
    <cellStyle name="style1422967615403 4" xfId="3250"/>
    <cellStyle name="style1422967615403 4 2" xfId="3251"/>
    <cellStyle name="style1422967615403 5" xfId="3252"/>
    <cellStyle name="style1422967615434" xfId="3253"/>
    <cellStyle name="style1422967615434 2" xfId="3254"/>
    <cellStyle name="style1422967615434 2 2" xfId="3255"/>
    <cellStyle name="style1422967615434 2 2 2" xfId="3256"/>
    <cellStyle name="style1422967615434 2 3" xfId="3257"/>
    <cellStyle name="style1422967615434 2 3 2" xfId="3258"/>
    <cellStyle name="style1422967615434 2 4" xfId="3259"/>
    <cellStyle name="style1422967615434 3" xfId="3260"/>
    <cellStyle name="style1422967615434 3 2" xfId="3261"/>
    <cellStyle name="style1422967615434 4" xfId="3262"/>
    <cellStyle name="style1422967615434 4 2" xfId="3263"/>
    <cellStyle name="style1422967615434 5" xfId="3264"/>
    <cellStyle name="style1422967615481" xfId="3265"/>
    <cellStyle name="style1422967615481 2" xfId="3266"/>
    <cellStyle name="style1422967615481 2 2" xfId="3267"/>
    <cellStyle name="style1422967615481 2 2 2" xfId="3268"/>
    <cellStyle name="style1422967615481 2 3" xfId="3269"/>
    <cellStyle name="style1422967615481 2 3 2" xfId="3270"/>
    <cellStyle name="style1422967615481 2 4" xfId="3271"/>
    <cellStyle name="style1422967615481 3" xfId="3272"/>
    <cellStyle name="style1422967615481 3 2" xfId="3273"/>
    <cellStyle name="style1422967615481 4" xfId="3274"/>
    <cellStyle name="style1422967615481 4 2" xfId="3275"/>
    <cellStyle name="style1422967615481 5" xfId="3276"/>
    <cellStyle name="style1422967615512" xfId="3277"/>
    <cellStyle name="style1422967615512 2" xfId="3278"/>
    <cellStyle name="style1422967615512 2 2" xfId="3279"/>
    <cellStyle name="style1422967615512 2 2 2" xfId="3280"/>
    <cellStyle name="style1422967615512 2 3" xfId="3281"/>
    <cellStyle name="style1422967615512 2 3 2" xfId="3282"/>
    <cellStyle name="style1422967615512 2 4" xfId="3283"/>
    <cellStyle name="style1422967615512 3" xfId="3284"/>
    <cellStyle name="style1422967615512 3 2" xfId="3285"/>
    <cellStyle name="style1422967615512 4" xfId="3286"/>
    <cellStyle name="style1422967615512 4 2" xfId="3287"/>
    <cellStyle name="style1422967615512 5" xfId="3288"/>
    <cellStyle name="style1422967615559" xfId="3289"/>
    <cellStyle name="style1422967615559 2" xfId="3290"/>
    <cellStyle name="style1422967615559 2 2" xfId="3291"/>
    <cellStyle name="style1422967615559 2 2 2" xfId="3292"/>
    <cellStyle name="style1422967615559 2 3" xfId="3293"/>
    <cellStyle name="style1422967615559 2 3 2" xfId="3294"/>
    <cellStyle name="style1422967615559 2 4" xfId="3295"/>
    <cellStyle name="style1422967615559 3" xfId="3296"/>
    <cellStyle name="style1422967615559 3 2" xfId="3297"/>
    <cellStyle name="style1422967615559 4" xfId="3298"/>
    <cellStyle name="style1422967615559 4 2" xfId="3299"/>
    <cellStyle name="style1422967615559 5" xfId="3300"/>
    <cellStyle name="style1422967615590" xfId="3301"/>
    <cellStyle name="style1422967615590 2" xfId="3302"/>
    <cellStyle name="style1422967615590 2 2" xfId="3303"/>
    <cellStyle name="style1422967615590 2 2 2" xfId="3304"/>
    <cellStyle name="style1422967615590 2 3" xfId="3305"/>
    <cellStyle name="style1422967615590 2 3 2" xfId="3306"/>
    <cellStyle name="style1422967615590 2 4" xfId="3307"/>
    <cellStyle name="style1422967615590 3" xfId="3308"/>
    <cellStyle name="style1422967615590 3 2" xfId="3309"/>
    <cellStyle name="style1422967615590 4" xfId="3310"/>
    <cellStyle name="style1422967615590 4 2" xfId="3311"/>
    <cellStyle name="style1422967615590 5" xfId="3312"/>
    <cellStyle name="style1422967615621" xfId="3313"/>
    <cellStyle name="style1422967615621 2" xfId="3314"/>
    <cellStyle name="style1422967615621 2 2" xfId="3315"/>
    <cellStyle name="style1422967615621 2 2 2" xfId="3316"/>
    <cellStyle name="style1422967615621 2 3" xfId="3317"/>
    <cellStyle name="style1422967615621 2 3 2" xfId="3318"/>
    <cellStyle name="style1422967615621 2 4" xfId="3319"/>
    <cellStyle name="style1422967615621 3" xfId="3320"/>
    <cellStyle name="style1422967615621 3 2" xfId="3321"/>
    <cellStyle name="style1422967615621 4" xfId="3322"/>
    <cellStyle name="style1422967615621 4 2" xfId="3323"/>
    <cellStyle name="style1422967615621 5" xfId="3324"/>
    <cellStyle name="style1422967615652" xfId="3325"/>
    <cellStyle name="style1422967615652 2" xfId="3326"/>
    <cellStyle name="style1422967615652 2 2" xfId="3327"/>
    <cellStyle name="style1422967615652 2 2 2" xfId="3328"/>
    <cellStyle name="style1422967615652 2 3" xfId="3329"/>
    <cellStyle name="style1422967615652 2 3 2" xfId="3330"/>
    <cellStyle name="style1422967615652 2 4" xfId="3331"/>
    <cellStyle name="style1422967615652 3" xfId="3332"/>
    <cellStyle name="style1422967615652 3 2" xfId="3333"/>
    <cellStyle name="style1422967615652 4" xfId="3334"/>
    <cellStyle name="style1422967615652 4 2" xfId="3335"/>
    <cellStyle name="style1422967615652 5" xfId="3336"/>
    <cellStyle name="style1422967615683" xfId="3337"/>
    <cellStyle name="style1422967615683 2" xfId="3338"/>
    <cellStyle name="style1422967615683 2 2" xfId="3339"/>
    <cellStyle name="style1422967615683 2 2 2" xfId="3340"/>
    <cellStyle name="style1422967615683 2 3" xfId="3341"/>
    <cellStyle name="style1422967615683 2 3 2" xfId="3342"/>
    <cellStyle name="style1422967615683 2 4" xfId="3343"/>
    <cellStyle name="style1422967615683 3" xfId="3344"/>
    <cellStyle name="style1422967615683 3 2" xfId="3345"/>
    <cellStyle name="style1422967615683 4" xfId="3346"/>
    <cellStyle name="style1422967615683 4 2" xfId="3347"/>
    <cellStyle name="style1422967615683 5" xfId="3348"/>
    <cellStyle name="style1422967615715" xfId="3349"/>
    <cellStyle name="style1422967615715 2" xfId="3350"/>
    <cellStyle name="style1422967615715 2 2" xfId="3351"/>
    <cellStyle name="style1422967615715 2 2 2" xfId="3352"/>
    <cellStyle name="style1422967615715 2 3" xfId="3353"/>
    <cellStyle name="style1422967615715 2 3 2" xfId="3354"/>
    <cellStyle name="style1422967615715 2 4" xfId="3355"/>
    <cellStyle name="style1422967615715 3" xfId="3356"/>
    <cellStyle name="style1422967615715 3 2" xfId="3357"/>
    <cellStyle name="style1422967615715 4" xfId="3358"/>
    <cellStyle name="style1422967615715 4 2" xfId="3359"/>
    <cellStyle name="style1422967615715 5" xfId="3360"/>
    <cellStyle name="style1422967615746" xfId="3361"/>
    <cellStyle name="style1422967615746 2" xfId="3362"/>
    <cellStyle name="style1422967615746 2 2" xfId="3363"/>
    <cellStyle name="style1422967615746 2 2 2" xfId="3364"/>
    <cellStyle name="style1422967615746 2 3" xfId="3365"/>
    <cellStyle name="style1422967615746 2 3 2" xfId="3366"/>
    <cellStyle name="style1422967615746 2 4" xfId="3367"/>
    <cellStyle name="style1422967615746 3" xfId="3368"/>
    <cellStyle name="style1422967615746 3 2" xfId="3369"/>
    <cellStyle name="style1422967615746 4" xfId="3370"/>
    <cellStyle name="style1422967615746 4 2" xfId="3371"/>
    <cellStyle name="style1422967615746 5" xfId="3372"/>
    <cellStyle name="style1422967615777" xfId="3373"/>
    <cellStyle name="style1422967615777 2" xfId="3374"/>
    <cellStyle name="style1422967615777 2 2" xfId="3375"/>
    <cellStyle name="style1422967615777 2 2 2" xfId="3376"/>
    <cellStyle name="style1422967615777 2 3" xfId="3377"/>
    <cellStyle name="style1422967615777 2 3 2" xfId="3378"/>
    <cellStyle name="style1422967615777 2 4" xfId="3379"/>
    <cellStyle name="style1422967615777 3" xfId="3380"/>
    <cellStyle name="style1422967615777 3 2" xfId="3381"/>
    <cellStyle name="style1422967615777 4" xfId="3382"/>
    <cellStyle name="style1422967615777 4 2" xfId="3383"/>
    <cellStyle name="style1422967615777 5" xfId="3384"/>
    <cellStyle name="style1422967615808" xfId="3385"/>
    <cellStyle name="style1422967615808 2" xfId="3386"/>
    <cellStyle name="style1422967615808 2 2" xfId="3387"/>
    <cellStyle name="style1422967615808 2 2 2" xfId="3388"/>
    <cellStyle name="style1422967615808 2 3" xfId="3389"/>
    <cellStyle name="style1422967615808 2 3 2" xfId="3390"/>
    <cellStyle name="style1422967615808 2 4" xfId="3391"/>
    <cellStyle name="style1422967615808 3" xfId="3392"/>
    <cellStyle name="style1422967615808 3 2" xfId="3393"/>
    <cellStyle name="style1422967615808 4" xfId="3394"/>
    <cellStyle name="style1422967615808 4 2" xfId="3395"/>
    <cellStyle name="style1422967615808 5" xfId="3396"/>
    <cellStyle name="style1422967615855" xfId="3397"/>
    <cellStyle name="style1422967615855 2" xfId="3398"/>
    <cellStyle name="style1422967615855 2 2" xfId="3399"/>
    <cellStyle name="style1422967615855 2 2 2" xfId="3400"/>
    <cellStyle name="style1422967615855 2 3" xfId="3401"/>
    <cellStyle name="style1422967615855 2 3 2" xfId="3402"/>
    <cellStyle name="style1422967615855 2 4" xfId="3403"/>
    <cellStyle name="style1422967615855 3" xfId="3404"/>
    <cellStyle name="style1422967615855 3 2" xfId="3405"/>
    <cellStyle name="style1422967615855 4" xfId="3406"/>
    <cellStyle name="style1422967615855 4 2" xfId="3407"/>
    <cellStyle name="style1422967615855 5" xfId="3408"/>
    <cellStyle name="style1422967615886" xfId="3409"/>
    <cellStyle name="style1422967615886 2" xfId="3410"/>
    <cellStyle name="style1422967615886 2 2" xfId="3411"/>
    <cellStyle name="style1422967615886 2 2 2" xfId="3412"/>
    <cellStyle name="style1422967615886 2 3" xfId="3413"/>
    <cellStyle name="style1422967615886 2 3 2" xfId="3414"/>
    <cellStyle name="style1422967615886 2 4" xfId="3415"/>
    <cellStyle name="style1422967615886 3" xfId="3416"/>
    <cellStyle name="style1422967615886 3 2" xfId="3417"/>
    <cellStyle name="style1422967615886 4" xfId="3418"/>
    <cellStyle name="style1422967615886 4 2" xfId="3419"/>
    <cellStyle name="style1422967615886 5" xfId="3420"/>
    <cellStyle name="style1422967615917" xfId="3421"/>
    <cellStyle name="style1422967615917 2" xfId="3422"/>
    <cellStyle name="style1422967615917 2 2" xfId="3423"/>
    <cellStyle name="style1422967615917 2 2 2" xfId="3424"/>
    <cellStyle name="style1422967615917 2 3" xfId="3425"/>
    <cellStyle name="style1422967615917 2 3 2" xfId="3426"/>
    <cellStyle name="style1422967615917 2 4" xfId="3427"/>
    <cellStyle name="style1422967615917 3" xfId="3428"/>
    <cellStyle name="style1422967615917 3 2" xfId="3429"/>
    <cellStyle name="style1422967615917 4" xfId="3430"/>
    <cellStyle name="style1422967615917 4 2" xfId="3431"/>
    <cellStyle name="style1422967615917 5" xfId="3432"/>
    <cellStyle name="style1422967615949" xfId="3433"/>
    <cellStyle name="style1422967615949 2" xfId="3434"/>
    <cellStyle name="style1422967615949 2 2" xfId="3435"/>
    <cellStyle name="style1422967615949 2 2 2" xfId="3436"/>
    <cellStyle name="style1422967615949 2 3" xfId="3437"/>
    <cellStyle name="style1422967615949 2 3 2" xfId="3438"/>
    <cellStyle name="style1422967615949 2 4" xfId="3439"/>
    <cellStyle name="style1422967615949 3" xfId="3440"/>
    <cellStyle name="style1422967615949 3 2" xfId="3441"/>
    <cellStyle name="style1422967615949 4" xfId="3442"/>
    <cellStyle name="style1422967615949 4 2" xfId="3443"/>
    <cellStyle name="style1422967615949 5" xfId="3444"/>
    <cellStyle name="style1422967615980" xfId="3445"/>
    <cellStyle name="style1422967615980 2" xfId="3446"/>
    <cellStyle name="style1422967615980 2 2" xfId="3447"/>
    <cellStyle name="style1422967615980 2 2 2" xfId="3448"/>
    <cellStyle name="style1422967615980 2 3" xfId="3449"/>
    <cellStyle name="style1422967615980 2 3 2" xfId="3450"/>
    <cellStyle name="style1422967615980 2 4" xfId="3451"/>
    <cellStyle name="style1422967615980 3" xfId="3452"/>
    <cellStyle name="style1422967615980 3 2" xfId="3453"/>
    <cellStyle name="style1422967615980 4" xfId="3454"/>
    <cellStyle name="style1422967615980 4 2" xfId="3455"/>
    <cellStyle name="style1422967615980 5" xfId="3456"/>
    <cellStyle name="style1422967616027" xfId="3457"/>
    <cellStyle name="style1422967616027 2" xfId="3458"/>
    <cellStyle name="style1422967616027 2 2" xfId="3459"/>
    <cellStyle name="style1422967616027 2 2 2" xfId="3460"/>
    <cellStyle name="style1422967616027 2 3" xfId="3461"/>
    <cellStyle name="style1422967616027 2 3 2" xfId="3462"/>
    <cellStyle name="style1422967616027 2 4" xfId="3463"/>
    <cellStyle name="style1422967616027 3" xfId="3464"/>
    <cellStyle name="style1422967616027 3 2" xfId="3465"/>
    <cellStyle name="style1422967616027 4" xfId="3466"/>
    <cellStyle name="style1422967616027 4 2" xfId="3467"/>
    <cellStyle name="style1422967616027 5" xfId="3468"/>
    <cellStyle name="style1422967616151" xfId="3469"/>
    <cellStyle name="style1422967616151 2" xfId="3470"/>
    <cellStyle name="style1422967616151 2 2" xfId="3471"/>
    <cellStyle name="style1422967616151 2 2 2" xfId="3472"/>
    <cellStyle name="style1422967616151 2 3" xfId="3473"/>
    <cellStyle name="style1422967616151 2 3 2" xfId="3474"/>
    <cellStyle name="style1422967616151 2 4" xfId="3475"/>
    <cellStyle name="style1422967616151 3" xfId="3476"/>
    <cellStyle name="style1422967616151 3 2" xfId="3477"/>
    <cellStyle name="style1422967616151 4" xfId="3478"/>
    <cellStyle name="style1422967616151 4 2" xfId="3479"/>
    <cellStyle name="style1422967616151 5" xfId="3480"/>
    <cellStyle name="style1422967616183" xfId="3481"/>
    <cellStyle name="style1422967616183 2" xfId="3482"/>
    <cellStyle name="style1422967616183 2 2" xfId="3483"/>
    <cellStyle name="style1422967616183 2 2 2" xfId="3484"/>
    <cellStyle name="style1422967616183 2 3" xfId="3485"/>
    <cellStyle name="style1422967616183 2 3 2" xfId="3486"/>
    <cellStyle name="style1422967616183 2 4" xfId="3487"/>
    <cellStyle name="style1422967616183 3" xfId="3488"/>
    <cellStyle name="style1422967616183 3 2" xfId="3489"/>
    <cellStyle name="style1422967616183 4" xfId="3490"/>
    <cellStyle name="style1422967616183 4 2" xfId="3491"/>
    <cellStyle name="style1422967616183 5" xfId="3492"/>
    <cellStyle name="style1422967616214" xfId="3493"/>
    <cellStyle name="style1422967616214 2" xfId="3494"/>
    <cellStyle name="style1422967616214 2 2" xfId="3495"/>
    <cellStyle name="style1422967616214 2 2 2" xfId="3496"/>
    <cellStyle name="style1422967616214 2 3" xfId="3497"/>
    <cellStyle name="style1422967616214 2 3 2" xfId="3498"/>
    <cellStyle name="style1422967616214 2 4" xfId="3499"/>
    <cellStyle name="style1422967616214 3" xfId="3500"/>
    <cellStyle name="style1422967616214 3 2" xfId="3501"/>
    <cellStyle name="style1422967616214 4" xfId="3502"/>
    <cellStyle name="style1422967616214 4 2" xfId="3503"/>
    <cellStyle name="style1422967616214 5" xfId="3504"/>
    <cellStyle name="style1422967616245" xfId="3505"/>
    <cellStyle name="style1422967616245 2" xfId="3506"/>
    <cellStyle name="style1422967616245 2 2" xfId="3507"/>
    <cellStyle name="style1422967616245 2 2 2" xfId="3508"/>
    <cellStyle name="style1422967616245 2 3" xfId="3509"/>
    <cellStyle name="style1422967616245 2 3 2" xfId="3510"/>
    <cellStyle name="style1422967616245 2 4" xfId="3511"/>
    <cellStyle name="style1422967616245 3" xfId="3512"/>
    <cellStyle name="style1422967616245 3 2" xfId="3513"/>
    <cellStyle name="style1422967616245 4" xfId="3514"/>
    <cellStyle name="style1422967616245 4 2" xfId="3515"/>
    <cellStyle name="style1422967616245 5" xfId="3516"/>
    <cellStyle name="style1422967616276" xfId="3517"/>
    <cellStyle name="style1422967616276 2" xfId="3518"/>
    <cellStyle name="style1422967616276 2 2" xfId="3519"/>
    <cellStyle name="style1422967616276 2 2 2" xfId="3520"/>
    <cellStyle name="style1422967616276 2 3" xfId="3521"/>
    <cellStyle name="style1422967616276 2 3 2" xfId="3522"/>
    <cellStyle name="style1422967616276 2 4" xfId="3523"/>
    <cellStyle name="style1422967616276 3" xfId="3524"/>
    <cellStyle name="style1422967616276 3 2" xfId="3525"/>
    <cellStyle name="style1422967616276 4" xfId="3526"/>
    <cellStyle name="style1422967616276 4 2" xfId="3527"/>
    <cellStyle name="style1422967616276 5" xfId="3528"/>
    <cellStyle name="style1422967616307" xfId="3529"/>
    <cellStyle name="style1422967616307 2" xfId="3530"/>
    <cellStyle name="style1422967616307 2 2" xfId="3531"/>
    <cellStyle name="style1422967616307 2 2 2" xfId="3532"/>
    <cellStyle name="style1422967616307 2 3" xfId="3533"/>
    <cellStyle name="style1422967616307 2 3 2" xfId="3534"/>
    <cellStyle name="style1422967616307 2 4" xfId="3535"/>
    <cellStyle name="style1422967616307 3" xfId="3536"/>
    <cellStyle name="style1422967616307 3 2" xfId="3537"/>
    <cellStyle name="style1422967616307 4" xfId="3538"/>
    <cellStyle name="style1422967616307 4 2" xfId="3539"/>
    <cellStyle name="style1422967616307 5" xfId="3540"/>
    <cellStyle name="style1422967616339" xfId="3541"/>
    <cellStyle name="style1422967616339 2" xfId="3542"/>
    <cellStyle name="style1422967616339 2 2" xfId="3543"/>
    <cellStyle name="style1422967616339 2 2 2" xfId="3544"/>
    <cellStyle name="style1422967616339 2 3" xfId="3545"/>
    <cellStyle name="style1422967616339 2 3 2" xfId="3546"/>
    <cellStyle name="style1422967616339 2 4" xfId="3547"/>
    <cellStyle name="style1422967616339 3" xfId="3548"/>
    <cellStyle name="style1422967616339 3 2" xfId="3549"/>
    <cellStyle name="style1422967616339 4" xfId="3550"/>
    <cellStyle name="style1422967616339 4 2" xfId="3551"/>
    <cellStyle name="style1422967616339 5" xfId="3552"/>
    <cellStyle name="style1422967616370" xfId="3553"/>
    <cellStyle name="style1422967616370 2" xfId="3554"/>
    <cellStyle name="style1422967616370 2 2" xfId="3555"/>
    <cellStyle name="style1422967616370 2 2 2" xfId="3556"/>
    <cellStyle name="style1422967616370 2 3" xfId="3557"/>
    <cellStyle name="style1422967616370 2 3 2" xfId="3558"/>
    <cellStyle name="style1422967616370 2 4" xfId="3559"/>
    <cellStyle name="style1422967616370 3" xfId="3560"/>
    <cellStyle name="style1422967616370 3 2" xfId="3561"/>
    <cellStyle name="style1422967616370 4" xfId="3562"/>
    <cellStyle name="style1422967616370 4 2" xfId="3563"/>
    <cellStyle name="style1422967616370 5" xfId="3564"/>
    <cellStyle name="style1422967616463" xfId="3565"/>
    <cellStyle name="style1422967616463 2" xfId="3566"/>
    <cellStyle name="style1422967616463 2 2" xfId="3567"/>
    <cellStyle name="style1422967616463 2 2 2" xfId="3568"/>
    <cellStyle name="style1422967616463 2 3" xfId="3569"/>
    <cellStyle name="style1422967616463 2 3 2" xfId="3570"/>
    <cellStyle name="style1422967616463 2 4" xfId="3571"/>
    <cellStyle name="style1422967616463 3" xfId="3572"/>
    <cellStyle name="style1422967616463 3 2" xfId="3573"/>
    <cellStyle name="style1422967616463 4" xfId="3574"/>
    <cellStyle name="style1422967616463 4 2" xfId="3575"/>
    <cellStyle name="style1422967616463 5" xfId="3576"/>
    <cellStyle name="style1422967616495" xfId="3577"/>
    <cellStyle name="style1422967616495 2" xfId="3578"/>
    <cellStyle name="style1422967616495 2 2" xfId="3579"/>
    <cellStyle name="style1422967616495 2 2 2" xfId="3580"/>
    <cellStyle name="style1422967616495 2 3" xfId="3581"/>
    <cellStyle name="style1422967616495 2 3 2" xfId="3582"/>
    <cellStyle name="style1422967616495 2 4" xfId="3583"/>
    <cellStyle name="style1422967616495 3" xfId="3584"/>
    <cellStyle name="style1422967616495 3 2" xfId="3585"/>
    <cellStyle name="style1422967616495 4" xfId="3586"/>
    <cellStyle name="style1422967616495 4 2" xfId="3587"/>
    <cellStyle name="style1422967616495 5" xfId="3588"/>
    <cellStyle name="style1422967616541" xfId="3589"/>
    <cellStyle name="style1422967616541 2" xfId="3590"/>
    <cellStyle name="style1422967616541 2 2" xfId="3591"/>
    <cellStyle name="style1422967616541 2 2 2" xfId="3592"/>
    <cellStyle name="style1422967616541 2 3" xfId="3593"/>
    <cellStyle name="style1422967616541 2 3 2" xfId="3594"/>
    <cellStyle name="style1422967616541 2 4" xfId="3595"/>
    <cellStyle name="style1422967616541 3" xfId="3596"/>
    <cellStyle name="style1422967616541 3 2" xfId="3597"/>
    <cellStyle name="style1422967616541 4" xfId="3598"/>
    <cellStyle name="style1422967616541 4 2" xfId="3599"/>
    <cellStyle name="style1422967616541 5" xfId="3600"/>
    <cellStyle name="style1422967616573" xfId="3601"/>
    <cellStyle name="style1422967616573 2" xfId="3602"/>
    <cellStyle name="style1422967616573 2 2" xfId="3603"/>
    <cellStyle name="style1422967616573 2 2 2" xfId="3604"/>
    <cellStyle name="style1422967616573 2 3" xfId="3605"/>
    <cellStyle name="style1422967616573 2 3 2" xfId="3606"/>
    <cellStyle name="style1422967616573 2 4" xfId="3607"/>
    <cellStyle name="style1422967616573 3" xfId="3608"/>
    <cellStyle name="style1422967616573 3 2" xfId="3609"/>
    <cellStyle name="style1422967616573 4" xfId="3610"/>
    <cellStyle name="style1422967616573 4 2" xfId="3611"/>
    <cellStyle name="style1422967616573 5" xfId="3612"/>
    <cellStyle name="style1422967616619" xfId="3613"/>
    <cellStyle name="style1422967616619 2" xfId="3614"/>
    <cellStyle name="style1422967616619 2 2" xfId="3615"/>
    <cellStyle name="style1422967616619 2 2 2" xfId="3616"/>
    <cellStyle name="style1422967616619 2 3" xfId="3617"/>
    <cellStyle name="style1422967616619 2 3 2" xfId="3618"/>
    <cellStyle name="style1422967616619 2 4" xfId="3619"/>
    <cellStyle name="style1422967616619 3" xfId="3620"/>
    <cellStyle name="style1422967616619 3 2" xfId="3621"/>
    <cellStyle name="style1422967616619 4" xfId="3622"/>
    <cellStyle name="style1422967616619 4 2" xfId="3623"/>
    <cellStyle name="style1422967616619 5" xfId="3624"/>
    <cellStyle name="style1422967616651" xfId="3625"/>
    <cellStyle name="style1422967616651 2" xfId="3626"/>
    <cellStyle name="style1422967616651 2 2" xfId="3627"/>
    <cellStyle name="style1422967616651 2 2 2" xfId="3628"/>
    <cellStyle name="style1422967616651 2 3" xfId="3629"/>
    <cellStyle name="style1422967616651 2 3 2" xfId="3630"/>
    <cellStyle name="style1422967616651 2 4" xfId="3631"/>
    <cellStyle name="style1422967616651 3" xfId="3632"/>
    <cellStyle name="style1422967616651 3 2" xfId="3633"/>
    <cellStyle name="style1422967616651 4" xfId="3634"/>
    <cellStyle name="style1422967616651 4 2" xfId="3635"/>
    <cellStyle name="style1422967616651 5" xfId="3636"/>
    <cellStyle name="style1422967616682" xfId="3637"/>
    <cellStyle name="style1422967616682 2" xfId="3638"/>
    <cellStyle name="style1422967616682 2 2" xfId="3639"/>
    <cellStyle name="style1422967616682 2 2 2" xfId="3640"/>
    <cellStyle name="style1422967616682 2 3" xfId="3641"/>
    <cellStyle name="style1422967616682 2 3 2" xfId="3642"/>
    <cellStyle name="style1422967616682 2 4" xfId="3643"/>
    <cellStyle name="style1422967616682 3" xfId="3644"/>
    <cellStyle name="style1422967616682 3 2" xfId="3645"/>
    <cellStyle name="style1422967616682 4" xfId="3646"/>
    <cellStyle name="style1422967616682 4 2" xfId="3647"/>
    <cellStyle name="style1422967616682 5" xfId="3648"/>
    <cellStyle name="style1422967616807" xfId="3649"/>
    <cellStyle name="style1422967616807 2" xfId="3650"/>
    <cellStyle name="style1422967616807 2 2" xfId="3651"/>
    <cellStyle name="style1422967616807 2 2 2" xfId="3652"/>
    <cellStyle name="style1422967616807 2 3" xfId="3653"/>
    <cellStyle name="style1422967616807 2 3 2" xfId="3654"/>
    <cellStyle name="style1422967616807 2 4" xfId="3655"/>
    <cellStyle name="style1422967616807 3" xfId="3656"/>
    <cellStyle name="style1422967616807 3 2" xfId="3657"/>
    <cellStyle name="style1422967616807 4" xfId="3658"/>
    <cellStyle name="style1422967616807 4 2" xfId="3659"/>
    <cellStyle name="style1422967616807 5" xfId="3660"/>
    <cellStyle name="style1422967616838" xfId="3661"/>
    <cellStyle name="style1422967616838 2" xfId="3662"/>
    <cellStyle name="style1422967616838 2 2" xfId="3663"/>
    <cellStyle name="style1422967616838 2 2 2" xfId="3664"/>
    <cellStyle name="style1422967616838 2 3" xfId="3665"/>
    <cellStyle name="style1422967616838 2 3 2" xfId="3666"/>
    <cellStyle name="style1422967616838 2 4" xfId="3667"/>
    <cellStyle name="style1422967616838 3" xfId="3668"/>
    <cellStyle name="style1422967616838 3 2" xfId="3669"/>
    <cellStyle name="style1422967616838 4" xfId="3670"/>
    <cellStyle name="style1422967616838 4 2" xfId="3671"/>
    <cellStyle name="style1422967616838 5" xfId="3672"/>
    <cellStyle name="style1422967616869" xfId="3673"/>
    <cellStyle name="style1422967616869 2" xfId="3674"/>
    <cellStyle name="style1422967616869 2 2" xfId="3675"/>
    <cellStyle name="style1422967616869 2 2 2" xfId="3676"/>
    <cellStyle name="style1422967616869 2 3" xfId="3677"/>
    <cellStyle name="style1422967616869 2 3 2" xfId="3678"/>
    <cellStyle name="style1422967616869 2 4" xfId="3679"/>
    <cellStyle name="style1422967616869 3" xfId="3680"/>
    <cellStyle name="style1422967616869 3 2" xfId="3681"/>
    <cellStyle name="style1422967616869 4" xfId="3682"/>
    <cellStyle name="style1422967616869 4 2" xfId="3683"/>
    <cellStyle name="style1422967616869 5" xfId="3684"/>
    <cellStyle name="style1422967616916" xfId="3685"/>
    <cellStyle name="style1422967616916 2" xfId="3686"/>
    <cellStyle name="style1422967616916 2 2" xfId="3687"/>
    <cellStyle name="style1422967616916 2 2 2" xfId="3688"/>
    <cellStyle name="style1422967616916 2 3" xfId="3689"/>
    <cellStyle name="style1422967616916 2 3 2" xfId="3690"/>
    <cellStyle name="style1422967616916 2 4" xfId="3691"/>
    <cellStyle name="style1422967616916 3" xfId="3692"/>
    <cellStyle name="style1422967616916 3 2" xfId="3693"/>
    <cellStyle name="style1422967616916 4" xfId="3694"/>
    <cellStyle name="style1422967616916 4 2" xfId="3695"/>
    <cellStyle name="style1422967616916 5" xfId="3696"/>
    <cellStyle name="style1422967616947" xfId="3697"/>
    <cellStyle name="style1422967616947 2" xfId="3698"/>
    <cellStyle name="style1422967616947 2 2" xfId="3699"/>
    <cellStyle name="style1422967616947 2 2 2" xfId="3700"/>
    <cellStyle name="style1422967616947 2 3" xfId="3701"/>
    <cellStyle name="style1422967616947 2 3 2" xfId="3702"/>
    <cellStyle name="style1422967616947 2 4" xfId="3703"/>
    <cellStyle name="style1422967616947 3" xfId="3704"/>
    <cellStyle name="style1422967616947 3 2" xfId="3705"/>
    <cellStyle name="style1422967616947 4" xfId="3706"/>
    <cellStyle name="style1422967616947 4 2" xfId="3707"/>
    <cellStyle name="style1422967616947 5" xfId="3708"/>
    <cellStyle name="style1422967616978" xfId="3709"/>
    <cellStyle name="style1422967616978 2" xfId="3710"/>
    <cellStyle name="style1422967616978 2 2" xfId="3711"/>
    <cellStyle name="style1422967616978 2 2 2" xfId="3712"/>
    <cellStyle name="style1422967616978 2 3" xfId="3713"/>
    <cellStyle name="style1422967616978 2 3 2" xfId="3714"/>
    <cellStyle name="style1422967616978 2 4" xfId="3715"/>
    <cellStyle name="style1422967616978 3" xfId="3716"/>
    <cellStyle name="style1422967616978 3 2" xfId="3717"/>
    <cellStyle name="style1422967616978 4" xfId="3718"/>
    <cellStyle name="style1422967616978 4 2" xfId="3719"/>
    <cellStyle name="style1422967616978 5" xfId="3720"/>
    <cellStyle name="style1422967617009" xfId="3721"/>
    <cellStyle name="style1422967617009 2" xfId="3722"/>
    <cellStyle name="style1422967617009 2 2" xfId="3723"/>
    <cellStyle name="style1422967617009 2 2 2" xfId="3724"/>
    <cellStyle name="style1422967617009 2 3" xfId="3725"/>
    <cellStyle name="style1422967617009 2 3 2" xfId="3726"/>
    <cellStyle name="style1422967617009 2 4" xfId="3727"/>
    <cellStyle name="style1422967617009 3" xfId="3728"/>
    <cellStyle name="style1422967617009 3 2" xfId="3729"/>
    <cellStyle name="style1422967617009 4" xfId="3730"/>
    <cellStyle name="style1422967617009 4 2" xfId="3731"/>
    <cellStyle name="style1422967617009 5" xfId="3732"/>
    <cellStyle name="style1422967617041" xfId="3733"/>
    <cellStyle name="style1422967617041 2" xfId="3734"/>
    <cellStyle name="style1422967617041 2 2" xfId="3735"/>
    <cellStyle name="style1422967617041 2 2 2" xfId="3736"/>
    <cellStyle name="style1422967617041 2 3" xfId="3737"/>
    <cellStyle name="style1422967617041 2 3 2" xfId="3738"/>
    <cellStyle name="style1422967617041 2 4" xfId="3739"/>
    <cellStyle name="style1422967617041 3" xfId="3740"/>
    <cellStyle name="style1422967617041 3 2" xfId="3741"/>
    <cellStyle name="style1422967617041 4" xfId="3742"/>
    <cellStyle name="style1422967617041 4 2" xfId="3743"/>
    <cellStyle name="style1422967617041 5" xfId="3744"/>
    <cellStyle name="style1422967617072" xfId="3745"/>
    <cellStyle name="style1422967617072 2" xfId="3746"/>
    <cellStyle name="style1422967617072 2 2" xfId="3747"/>
    <cellStyle name="style1422967617072 2 2 2" xfId="3748"/>
    <cellStyle name="style1422967617072 2 3" xfId="3749"/>
    <cellStyle name="style1422967617072 2 3 2" xfId="3750"/>
    <cellStyle name="style1422967617072 2 4" xfId="3751"/>
    <cellStyle name="style1422967617072 3" xfId="3752"/>
    <cellStyle name="style1422967617072 3 2" xfId="3753"/>
    <cellStyle name="style1422967617072 4" xfId="3754"/>
    <cellStyle name="style1422967617072 4 2" xfId="3755"/>
    <cellStyle name="style1422967617072 5" xfId="3756"/>
    <cellStyle name="style1422967617103" xfId="3757"/>
    <cellStyle name="style1422967617103 2" xfId="3758"/>
    <cellStyle name="style1422967617103 2 2" xfId="3759"/>
    <cellStyle name="style1422967617103 2 2 2" xfId="3760"/>
    <cellStyle name="style1422967617103 2 3" xfId="3761"/>
    <cellStyle name="style1422967617103 2 3 2" xfId="3762"/>
    <cellStyle name="style1422967617103 2 4" xfId="3763"/>
    <cellStyle name="style1422967617103 3" xfId="3764"/>
    <cellStyle name="style1422967617103 3 2" xfId="3765"/>
    <cellStyle name="style1422967617103 4" xfId="3766"/>
    <cellStyle name="style1422967617103 4 2" xfId="3767"/>
    <cellStyle name="style1422967617103 5" xfId="3768"/>
    <cellStyle name="style1422967617150" xfId="3769"/>
    <cellStyle name="style1422967617150 2" xfId="3770"/>
    <cellStyle name="style1422967617150 2 2" xfId="3771"/>
    <cellStyle name="style1422967617150 2 2 2" xfId="3772"/>
    <cellStyle name="style1422967617150 2 3" xfId="3773"/>
    <cellStyle name="style1422967617150 2 3 2" xfId="3774"/>
    <cellStyle name="style1422967617150 2 4" xfId="3775"/>
    <cellStyle name="style1422967617150 3" xfId="3776"/>
    <cellStyle name="style1422967617150 3 2" xfId="3777"/>
    <cellStyle name="style1422967617150 4" xfId="3778"/>
    <cellStyle name="style1422967617150 4 2" xfId="3779"/>
    <cellStyle name="style1422967617150 5" xfId="3780"/>
    <cellStyle name="style1422967617181" xfId="3781"/>
    <cellStyle name="style1422967617181 2" xfId="3782"/>
    <cellStyle name="style1422967617181 2 2" xfId="3783"/>
    <cellStyle name="style1422967617181 2 2 2" xfId="3784"/>
    <cellStyle name="style1422967617181 2 3" xfId="3785"/>
    <cellStyle name="style1422967617181 2 3 2" xfId="3786"/>
    <cellStyle name="style1422967617181 2 4" xfId="3787"/>
    <cellStyle name="style1422967617181 3" xfId="3788"/>
    <cellStyle name="style1422967617181 3 2" xfId="3789"/>
    <cellStyle name="style1422967617181 4" xfId="3790"/>
    <cellStyle name="style1422967617181 4 2" xfId="3791"/>
    <cellStyle name="style1422967617181 5" xfId="3792"/>
    <cellStyle name="style1422967617555" xfId="3793"/>
    <cellStyle name="style1422967617555 2" xfId="3794"/>
    <cellStyle name="style1422967617555 2 2" xfId="3795"/>
    <cellStyle name="style1422967617555 2 2 2" xfId="3796"/>
    <cellStyle name="style1422967617555 2 3" xfId="3797"/>
    <cellStyle name="style1422967617555 2 3 2" xfId="3798"/>
    <cellStyle name="style1422967617555 2 4" xfId="3799"/>
    <cellStyle name="style1422967617555 3" xfId="3800"/>
    <cellStyle name="style1422967617555 3 2" xfId="3801"/>
    <cellStyle name="style1422967617555 4" xfId="3802"/>
    <cellStyle name="style1422967617555 4 2" xfId="3803"/>
    <cellStyle name="style1422967617555 5" xfId="3804"/>
    <cellStyle name="style1422967617711" xfId="3805"/>
    <cellStyle name="style1422967617711 2" xfId="3806"/>
    <cellStyle name="style1422967617711 2 2" xfId="3807"/>
    <cellStyle name="style1422967617711 2 2 2" xfId="3808"/>
    <cellStyle name="style1422967617711 2 3" xfId="3809"/>
    <cellStyle name="style1422967617711 2 3 2" xfId="3810"/>
    <cellStyle name="style1422967617711 2 4" xfId="3811"/>
    <cellStyle name="style1422967617711 3" xfId="3812"/>
    <cellStyle name="style1422967617711 3 2" xfId="3813"/>
    <cellStyle name="style1422967617711 4" xfId="3814"/>
    <cellStyle name="style1422967617711 4 2" xfId="3815"/>
    <cellStyle name="style1422967617711 5" xfId="3816"/>
    <cellStyle name="style1422967617743" xfId="3817"/>
    <cellStyle name="style1422967617743 2" xfId="3818"/>
    <cellStyle name="style1422967617743 2 2" xfId="3819"/>
    <cellStyle name="style1422967617743 2 2 2" xfId="3820"/>
    <cellStyle name="style1422967617743 2 3" xfId="3821"/>
    <cellStyle name="style1422967617743 2 3 2" xfId="3822"/>
    <cellStyle name="style1422967617743 2 4" xfId="3823"/>
    <cellStyle name="style1422967617743 3" xfId="3824"/>
    <cellStyle name="style1422967617743 3 2" xfId="3825"/>
    <cellStyle name="style1422967617743 4" xfId="3826"/>
    <cellStyle name="style1422967617743 4 2" xfId="3827"/>
    <cellStyle name="style1422967617743 5" xfId="3828"/>
    <cellStyle name="style1422967618429" xfId="3829"/>
    <cellStyle name="style1422967618429 2" xfId="3830"/>
    <cellStyle name="style1422967618429 2 2" xfId="3831"/>
    <cellStyle name="style1422967618429 2 2 2" xfId="3832"/>
    <cellStyle name="style1422967618429 2 3" xfId="3833"/>
    <cellStyle name="style1422967618429 2 3 2" xfId="3834"/>
    <cellStyle name="style1422967618429 2 4" xfId="3835"/>
    <cellStyle name="style1422967618429 3" xfId="3836"/>
    <cellStyle name="style1422967618429 3 2" xfId="3837"/>
    <cellStyle name="style1422967618429 4" xfId="3838"/>
    <cellStyle name="style1422967618429 4 2" xfId="3839"/>
    <cellStyle name="style1422967618429 5" xfId="3840"/>
    <cellStyle name="style1422967618460" xfId="3841"/>
    <cellStyle name="style1422967618460 2" xfId="3842"/>
    <cellStyle name="style1422967618460 2 2" xfId="3843"/>
    <cellStyle name="style1422967618460 2 2 2" xfId="3844"/>
    <cellStyle name="style1422967618460 2 3" xfId="3845"/>
    <cellStyle name="style1422967618460 2 3 2" xfId="3846"/>
    <cellStyle name="style1422967618460 2 4" xfId="3847"/>
    <cellStyle name="style1422967618460 3" xfId="3848"/>
    <cellStyle name="style1422967618460 3 2" xfId="3849"/>
    <cellStyle name="style1422967618460 4" xfId="3850"/>
    <cellStyle name="style1422967618460 4 2" xfId="3851"/>
    <cellStyle name="style1422967618460 5" xfId="3852"/>
    <cellStyle name="style1422967618491" xfId="3853"/>
    <cellStyle name="style1422967618491 2" xfId="3854"/>
    <cellStyle name="style1422967618491 2 2" xfId="3855"/>
    <cellStyle name="style1422967618491 2 2 2" xfId="3856"/>
    <cellStyle name="style1422967618491 2 3" xfId="3857"/>
    <cellStyle name="style1422967618491 2 3 2" xfId="3858"/>
    <cellStyle name="style1422967618491 2 4" xfId="3859"/>
    <cellStyle name="style1422967618491 3" xfId="3860"/>
    <cellStyle name="style1422967618491 3 2" xfId="3861"/>
    <cellStyle name="style1422967618491 4" xfId="3862"/>
    <cellStyle name="style1422967618491 4 2" xfId="3863"/>
    <cellStyle name="style1422967618491 5" xfId="3864"/>
    <cellStyle name="style1422967618523" xfId="3865"/>
    <cellStyle name="style1422967618523 2" xfId="3866"/>
    <cellStyle name="style1422967618523 2 2" xfId="3867"/>
    <cellStyle name="style1422967618523 2 2 2" xfId="3868"/>
    <cellStyle name="style1422967618523 2 3" xfId="3869"/>
    <cellStyle name="style1422967618523 2 3 2" xfId="3870"/>
    <cellStyle name="style1422967618523 2 4" xfId="3871"/>
    <cellStyle name="style1422967618523 3" xfId="3872"/>
    <cellStyle name="style1422967618523 3 2" xfId="3873"/>
    <cellStyle name="style1422967618523 4" xfId="3874"/>
    <cellStyle name="style1422967618523 4 2" xfId="3875"/>
    <cellStyle name="style1422967618523 5" xfId="3876"/>
    <cellStyle name="style1422967618554" xfId="3877"/>
    <cellStyle name="style1422967618554 2" xfId="3878"/>
    <cellStyle name="style1422967618554 2 2" xfId="3879"/>
    <cellStyle name="style1422967618554 2 2 2" xfId="3880"/>
    <cellStyle name="style1422967618554 2 3" xfId="3881"/>
    <cellStyle name="style1422967618554 2 3 2" xfId="3882"/>
    <cellStyle name="style1422967618554 2 4" xfId="3883"/>
    <cellStyle name="style1422967618554 3" xfId="3884"/>
    <cellStyle name="style1422967618554 3 2" xfId="3885"/>
    <cellStyle name="style1422967618554 4" xfId="3886"/>
    <cellStyle name="style1422967618554 4 2" xfId="3887"/>
    <cellStyle name="style1422967618554 5" xfId="3888"/>
    <cellStyle name="style1422967618803" xfId="3889"/>
    <cellStyle name="style1422967618803 2" xfId="3890"/>
    <cellStyle name="style1422967618803 2 2" xfId="3891"/>
    <cellStyle name="style1422967618803 2 2 2" xfId="3892"/>
    <cellStyle name="style1422967618803 2 3" xfId="3893"/>
    <cellStyle name="style1422967618803 2 3 2" xfId="3894"/>
    <cellStyle name="style1422967618803 2 4" xfId="3895"/>
    <cellStyle name="style1422967618803 3" xfId="3896"/>
    <cellStyle name="style1422967618803 3 2" xfId="3897"/>
    <cellStyle name="style1422967618803 4" xfId="3898"/>
    <cellStyle name="style1422967618803 4 2" xfId="3899"/>
    <cellStyle name="style1422967618803 5" xfId="3900"/>
    <cellStyle name="style1422967619677" xfId="3901"/>
    <cellStyle name="style1422967619677 2" xfId="3902"/>
    <cellStyle name="style1422967619677 2 2" xfId="3903"/>
    <cellStyle name="style1422967619677 2 2 2" xfId="3904"/>
    <cellStyle name="style1422967619677 2 3" xfId="3905"/>
    <cellStyle name="style1422967619677 2 3 2" xfId="3906"/>
    <cellStyle name="style1422967619677 2 4" xfId="3907"/>
    <cellStyle name="style1422967619677 3" xfId="3908"/>
    <cellStyle name="style1422967619677 3 2" xfId="3909"/>
    <cellStyle name="style1422967619677 4" xfId="3910"/>
    <cellStyle name="style1422967619677 4 2" xfId="3911"/>
    <cellStyle name="style1422967619677 5" xfId="3912"/>
    <cellStyle name="style1422967619724" xfId="3913"/>
    <cellStyle name="style1422967619724 2" xfId="3914"/>
    <cellStyle name="style1422967619724 2 2" xfId="3915"/>
    <cellStyle name="style1422967619724 2 2 2" xfId="3916"/>
    <cellStyle name="style1422967619724 2 3" xfId="3917"/>
    <cellStyle name="style1422967619724 2 3 2" xfId="3918"/>
    <cellStyle name="style1422967619724 2 4" xfId="3919"/>
    <cellStyle name="style1422967619724 3" xfId="3920"/>
    <cellStyle name="style1422967619724 3 2" xfId="3921"/>
    <cellStyle name="style1422967619724 4" xfId="3922"/>
    <cellStyle name="style1422967619724 4 2" xfId="3923"/>
    <cellStyle name="style1422967619724 5" xfId="3924"/>
    <cellStyle name="style1422967620036" xfId="3925"/>
    <cellStyle name="style1422967620036 2" xfId="3926"/>
    <cellStyle name="style1422967620036 2 2" xfId="3927"/>
    <cellStyle name="style1422967620036 2 2 2" xfId="3928"/>
    <cellStyle name="style1422967620036 2 3" xfId="3929"/>
    <cellStyle name="style1422967620036 2 3 2" xfId="3930"/>
    <cellStyle name="style1422967620036 2 4" xfId="3931"/>
    <cellStyle name="style1422967620036 3" xfId="3932"/>
    <cellStyle name="style1422967620036 3 2" xfId="3933"/>
    <cellStyle name="style1422967620036 4" xfId="3934"/>
    <cellStyle name="style1422967620036 4 2" xfId="3935"/>
    <cellStyle name="style1422967620036 5" xfId="3936"/>
    <cellStyle name="style1422967620067" xfId="3937"/>
    <cellStyle name="style1422967620067 2" xfId="3938"/>
    <cellStyle name="style1422967620067 2 2" xfId="3939"/>
    <cellStyle name="style1422967620067 2 2 2" xfId="3940"/>
    <cellStyle name="style1422967620067 2 3" xfId="3941"/>
    <cellStyle name="style1422967620067 2 3 2" xfId="3942"/>
    <cellStyle name="style1422967620067 2 4" xfId="3943"/>
    <cellStyle name="style1422967620067 3" xfId="3944"/>
    <cellStyle name="style1422967620067 3 2" xfId="3945"/>
    <cellStyle name="style1422967620067 4" xfId="3946"/>
    <cellStyle name="style1422967620067 4 2" xfId="3947"/>
    <cellStyle name="style1422967620067 5" xfId="3948"/>
    <cellStyle name="style1422967620098" xfId="3949"/>
    <cellStyle name="style1422967620098 2" xfId="3950"/>
    <cellStyle name="style1422967620098 2 2" xfId="3951"/>
    <cellStyle name="style1422967620098 2 2 2" xfId="3952"/>
    <cellStyle name="style1422967620098 2 3" xfId="3953"/>
    <cellStyle name="style1422967620098 2 3 2" xfId="3954"/>
    <cellStyle name="style1422967620098 2 4" xfId="3955"/>
    <cellStyle name="style1422967620098 3" xfId="3956"/>
    <cellStyle name="style1422967620098 3 2" xfId="3957"/>
    <cellStyle name="style1422967620098 4" xfId="3958"/>
    <cellStyle name="style1422967620098 4 2" xfId="3959"/>
    <cellStyle name="style1422967620098 5" xfId="3960"/>
    <cellStyle name="style1422967620145" xfId="3961"/>
    <cellStyle name="style1422967620145 2" xfId="3962"/>
    <cellStyle name="style1422967620145 2 2" xfId="3963"/>
    <cellStyle name="style1422967620145 2 2 2" xfId="3964"/>
    <cellStyle name="style1422967620145 2 3" xfId="3965"/>
    <cellStyle name="style1422967620145 2 3 2" xfId="3966"/>
    <cellStyle name="style1422967620145 2 4" xfId="3967"/>
    <cellStyle name="style1422967620145 3" xfId="3968"/>
    <cellStyle name="style1422967620145 3 2" xfId="3969"/>
    <cellStyle name="style1422967620145 4" xfId="3970"/>
    <cellStyle name="style1422967620145 4 2" xfId="3971"/>
    <cellStyle name="style1422967620145 5" xfId="3972"/>
    <cellStyle name="style1422967620176" xfId="3973"/>
    <cellStyle name="style1422967620176 2" xfId="3974"/>
    <cellStyle name="style1422967620176 2 2" xfId="3975"/>
    <cellStyle name="style1422967620176 2 2 2" xfId="3976"/>
    <cellStyle name="style1422967620176 2 3" xfId="3977"/>
    <cellStyle name="style1422967620176 2 3 2" xfId="3978"/>
    <cellStyle name="style1422967620176 2 4" xfId="3979"/>
    <cellStyle name="style1422967620176 3" xfId="3980"/>
    <cellStyle name="style1422967620176 3 2" xfId="3981"/>
    <cellStyle name="style1422967620176 4" xfId="3982"/>
    <cellStyle name="style1422967620176 4 2" xfId="3983"/>
    <cellStyle name="style1422967620176 5" xfId="3984"/>
    <cellStyle name="style1422967620192" xfId="3985"/>
    <cellStyle name="style1422967620192 2" xfId="3986"/>
    <cellStyle name="style1422967620192 2 2" xfId="3987"/>
    <cellStyle name="style1422967620192 2 2 2" xfId="3988"/>
    <cellStyle name="style1422967620192 2 3" xfId="3989"/>
    <cellStyle name="style1422967620192 2 3 2" xfId="3990"/>
    <cellStyle name="style1422967620192 2 4" xfId="3991"/>
    <cellStyle name="style1422967620192 3" xfId="3992"/>
    <cellStyle name="style1422967620192 3 2" xfId="3993"/>
    <cellStyle name="style1422967620192 4" xfId="3994"/>
    <cellStyle name="style1422967620192 4 2" xfId="3995"/>
    <cellStyle name="style1422967620192 5" xfId="3996"/>
    <cellStyle name="style1422967620239" xfId="3997"/>
    <cellStyle name="style1422967620239 2" xfId="3998"/>
    <cellStyle name="style1422967620239 2 2" xfId="3999"/>
    <cellStyle name="style1422967620239 2 2 2" xfId="4000"/>
    <cellStyle name="style1422967620239 2 3" xfId="4001"/>
    <cellStyle name="style1422967620239 2 3 2" xfId="4002"/>
    <cellStyle name="style1422967620239 2 4" xfId="4003"/>
    <cellStyle name="style1422967620239 3" xfId="4004"/>
    <cellStyle name="style1422967620239 3 2" xfId="4005"/>
    <cellStyle name="style1422967620239 4" xfId="4006"/>
    <cellStyle name="style1422967620239 4 2" xfId="4007"/>
    <cellStyle name="style1422967620239 5" xfId="4008"/>
    <cellStyle name="style1422967620270" xfId="4009"/>
    <cellStyle name="style1422967620270 2" xfId="4010"/>
    <cellStyle name="style1422967620270 2 2" xfId="4011"/>
    <cellStyle name="style1422967620270 2 2 2" xfId="4012"/>
    <cellStyle name="style1422967620270 2 3" xfId="4013"/>
    <cellStyle name="style1422967620270 2 3 2" xfId="4014"/>
    <cellStyle name="style1422967620270 2 4" xfId="4015"/>
    <cellStyle name="style1422967620270 3" xfId="4016"/>
    <cellStyle name="style1422967620270 3 2" xfId="4017"/>
    <cellStyle name="style1422967620270 4" xfId="4018"/>
    <cellStyle name="style1422967620270 4 2" xfId="4019"/>
    <cellStyle name="style1422967620270 5" xfId="4020"/>
    <cellStyle name="style1422967620301" xfId="4021"/>
    <cellStyle name="style1422967620301 2" xfId="4022"/>
    <cellStyle name="style1422967620301 2 2" xfId="4023"/>
    <cellStyle name="style1422967620301 2 2 2" xfId="4024"/>
    <cellStyle name="style1422967620301 2 3" xfId="4025"/>
    <cellStyle name="style1422967620301 2 3 2" xfId="4026"/>
    <cellStyle name="style1422967620301 2 4" xfId="4027"/>
    <cellStyle name="style1422967620301 3" xfId="4028"/>
    <cellStyle name="style1422967620301 3 2" xfId="4029"/>
    <cellStyle name="style1422967620301 4" xfId="4030"/>
    <cellStyle name="style1422967620301 4 2" xfId="4031"/>
    <cellStyle name="style1422967620301 5" xfId="4032"/>
    <cellStyle name="style1423688079362" xfId="436"/>
    <cellStyle name="style1423688079362 2" xfId="4033"/>
    <cellStyle name="style1423688079362 2 2" xfId="4034"/>
    <cellStyle name="style1423688079362 3" xfId="4035"/>
    <cellStyle name="style1423688079362 3 2" xfId="4036"/>
    <cellStyle name="style1423688079362 4" xfId="4037"/>
    <cellStyle name="style1423688079440" xfId="437"/>
    <cellStyle name="style1423688079440 2" xfId="4038"/>
    <cellStyle name="style1423688079440 2 2" xfId="4039"/>
    <cellStyle name="style1423688079440 3" xfId="4040"/>
    <cellStyle name="style1423688079440 3 2" xfId="4041"/>
    <cellStyle name="style1423688079440 4" xfId="4042"/>
    <cellStyle name="style1423688079486" xfId="438"/>
    <cellStyle name="style1423688079486 2" xfId="4043"/>
    <cellStyle name="style1423688079486 2 2" xfId="4044"/>
    <cellStyle name="style1423688079486 3" xfId="4045"/>
    <cellStyle name="style1423688079486 3 2" xfId="4046"/>
    <cellStyle name="style1423688079486 4" xfId="4047"/>
    <cellStyle name="style1423688079533" xfId="439"/>
    <cellStyle name="style1423688079533 2" xfId="4048"/>
    <cellStyle name="style1423688079533 2 2" xfId="4049"/>
    <cellStyle name="style1423688079533 3" xfId="4050"/>
    <cellStyle name="style1423688079533 3 2" xfId="4051"/>
    <cellStyle name="style1423688079533 4" xfId="4052"/>
    <cellStyle name="style1423688079580" xfId="440"/>
    <cellStyle name="style1423688079580 2" xfId="4053"/>
    <cellStyle name="style1423688079580 2 2" xfId="4054"/>
    <cellStyle name="style1423688079580 3" xfId="4055"/>
    <cellStyle name="style1423688079580 3 2" xfId="4056"/>
    <cellStyle name="style1423688079580 4" xfId="4057"/>
    <cellStyle name="style1423688079627" xfId="441"/>
    <cellStyle name="style1423688079627 2" xfId="4058"/>
    <cellStyle name="style1423688079627 2 2" xfId="4059"/>
    <cellStyle name="style1423688079627 3" xfId="4060"/>
    <cellStyle name="style1423688079627 3 2" xfId="4061"/>
    <cellStyle name="style1423688079627 4" xfId="4062"/>
    <cellStyle name="style1423688079674" xfId="442"/>
    <cellStyle name="style1423688079674 2" xfId="4063"/>
    <cellStyle name="style1423688079674 2 2" xfId="4064"/>
    <cellStyle name="style1423688079674 3" xfId="4065"/>
    <cellStyle name="style1423688079674 3 2" xfId="4066"/>
    <cellStyle name="style1423688079674 4" xfId="4067"/>
    <cellStyle name="style1423688079736" xfId="443"/>
    <cellStyle name="style1423688079736 2" xfId="4068"/>
    <cellStyle name="style1423688079736 2 2" xfId="4069"/>
    <cellStyle name="style1423688079736 3" xfId="4070"/>
    <cellStyle name="style1423688079736 3 2" xfId="4071"/>
    <cellStyle name="style1423688079736 4" xfId="4072"/>
    <cellStyle name="style1423688079783" xfId="444"/>
    <cellStyle name="style1423688079783 2" xfId="4073"/>
    <cellStyle name="style1423688079783 2 2" xfId="4074"/>
    <cellStyle name="style1423688079783 3" xfId="4075"/>
    <cellStyle name="style1423688079783 3 2" xfId="4076"/>
    <cellStyle name="style1423688079783 4" xfId="4077"/>
    <cellStyle name="style1423688079830" xfId="445"/>
    <cellStyle name="style1423688079830 2" xfId="4078"/>
    <cellStyle name="style1423688079830 2 2" xfId="4079"/>
    <cellStyle name="style1423688079830 3" xfId="4080"/>
    <cellStyle name="style1423688079830 3 2" xfId="4081"/>
    <cellStyle name="style1423688079830 4" xfId="4082"/>
    <cellStyle name="style1423688079861" xfId="446"/>
    <cellStyle name="style1423688079861 2" xfId="4083"/>
    <cellStyle name="style1423688079861 2 2" xfId="4084"/>
    <cellStyle name="style1423688079861 3" xfId="4085"/>
    <cellStyle name="style1423688079861 3 2" xfId="4086"/>
    <cellStyle name="style1423688079861 4" xfId="4087"/>
    <cellStyle name="style1423688079908" xfId="447"/>
    <cellStyle name="style1423688079908 2" xfId="4088"/>
    <cellStyle name="style1423688079908 2 2" xfId="4089"/>
    <cellStyle name="style1423688079908 3" xfId="4090"/>
    <cellStyle name="style1423688079908 3 2" xfId="4091"/>
    <cellStyle name="style1423688079908 4" xfId="4092"/>
    <cellStyle name="style1423688079954" xfId="448"/>
    <cellStyle name="style1423688079954 2" xfId="4093"/>
    <cellStyle name="style1423688079954 2 2" xfId="4094"/>
    <cellStyle name="style1423688079954 3" xfId="4095"/>
    <cellStyle name="style1423688079954 3 2" xfId="4096"/>
    <cellStyle name="style1423688079954 4" xfId="4097"/>
    <cellStyle name="style1423688079986" xfId="449"/>
    <cellStyle name="style1423688079986 2" xfId="4098"/>
    <cellStyle name="style1423688079986 2 2" xfId="4099"/>
    <cellStyle name="style1423688079986 3" xfId="4100"/>
    <cellStyle name="style1423688079986 3 2" xfId="4101"/>
    <cellStyle name="style1423688079986 4" xfId="4102"/>
    <cellStyle name="style1423688080095" xfId="450"/>
    <cellStyle name="style1423688080095 2" xfId="4103"/>
    <cellStyle name="style1423688080095 2 2" xfId="4104"/>
    <cellStyle name="style1423688080095 3" xfId="4105"/>
    <cellStyle name="style1423688080095 3 2" xfId="4106"/>
    <cellStyle name="style1423688080095 4" xfId="4107"/>
    <cellStyle name="style1423688080126" xfId="451"/>
    <cellStyle name="style1423688080126 2" xfId="4108"/>
    <cellStyle name="style1423688080126 2 2" xfId="4109"/>
    <cellStyle name="style1423688080126 3" xfId="4110"/>
    <cellStyle name="style1423688080126 3 2" xfId="4111"/>
    <cellStyle name="style1423688080126 4" xfId="4112"/>
    <cellStyle name="style1423688080173" xfId="452"/>
    <cellStyle name="style1423688080173 2" xfId="4113"/>
    <cellStyle name="style1423688080173 2 2" xfId="4114"/>
    <cellStyle name="style1423688080173 3" xfId="4115"/>
    <cellStyle name="style1423688080173 3 2" xfId="4116"/>
    <cellStyle name="style1423688080173 4" xfId="4117"/>
    <cellStyle name="style1423688080204" xfId="453"/>
    <cellStyle name="style1423688080204 2" xfId="4118"/>
    <cellStyle name="style1423688080204 2 2" xfId="4119"/>
    <cellStyle name="style1423688080204 3" xfId="4120"/>
    <cellStyle name="style1423688080204 3 2" xfId="4121"/>
    <cellStyle name="style1423688080204 4" xfId="4122"/>
    <cellStyle name="style1423688080235" xfId="454"/>
    <cellStyle name="style1423688080235 2" xfId="4123"/>
    <cellStyle name="style1423688080235 2 2" xfId="4124"/>
    <cellStyle name="style1423688080235 3" xfId="4125"/>
    <cellStyle name="style1423688080235 3 2" xfId="4126"/>
    <cellStyle name="style1423688080235 4" xfId="4127"/>
    <cellStyle name="style1423688080282" xfId="455"/>
    <cellStyle name="style1423688080282 2" xfId="4128"/>
    <cellStyle name="style1423688080282 2 2" xfId="4129"/>
    <cellStyle name="style1423688080282 3" xfId="4130"/>
    <cellStyle name="style1423688080282 3 2" xfId="4131"/>
    <cellStyle name="style1423688080282 4" xfId="4132"/>
    <cellStyle name="style1423688080313" xfId="456"/>
    <cellStyle name="style1423688080313 2" xfId="4133"/>
    <cellStyle name="style1423688080313 2 2" xfId="4134"/>
    <cellStyle name="style1423688080313 3" xfId="4135"/>
    <cellStyle name="style1423688080313 3 2" xfId="4136"/>
    <cellStyle name="style1423688080313 4" xfId="4137"/>
    <cellStyle name="style1423688080360" xfId="457"/>
    <cellStyle name="style1423688080360 2" xfId="4138"/>
    <cellStyle name="style1423688080360 2 2" xfId="4139"/>
    <cellStyle name="style1423688080360 3" xfId="4140"/>
    <cellStyle name="style1423688080360 3 2" xfId="4141"/>
    <cellStyle name="style1423688080360 4" xfId="4142"/>
    <cellStyle name="style1423688080407" xfId="458"/>
    <cellStyle name="style1423688080407 2" xfId="4143"/>
    <cellStyle name="style1423688080407 2 2" xfId="4144"/>
    <cellStyle name="style1423688080407 3" xfId="4145"/>
    <cellStyle name="style1423688080407 3 2" xfId="4146"/>
    <cellStyle name="style1423688080407 4" xfId="4147"/>
    <cellStyle name="style1423688080454" xfId="459"/>
    <cellStyle name="style1423688080454 2" xfId="4148"/>
    <cellStyle name="style1423688080454 2 2" xfId="4149"/>
    <cellStyle name="style1423688080454 3" xfId="4150"/>
    <cellStyle name="style1423688080454 3 2" xfId="4151"/>
    <cellStyle name="style1423688080454 4" xfId="4152"/>
    <cellStyle name="style1423688080485" xfId="460"/>
    <cellStyle name="style1423688080485 2" xfId="4153"/>
    <cellStyle name="style1423688080485 2 2" xfId="4154"/>
    <cellStyle name="style1423688080485 3" xfId="4155"/>
    <cellStyle name="style1423688080485 3 2" xfId="4156"/>
    <cellStyle name="style1423688080485 4" xfId="4157"/>
    <cellStyle name="style1423688080532" xfId="461"/>
    <cellStyle name="style1423688080532 2" xfId="4158"/>
    <cellStyle name="style1423688080532 2 2" xfId="4159"/>
    <cellStyle name="style1423688080532 3" xfId="4160"/>
    <cellStyle name="style1423688080532 3 2" xfId="4161"/>
    <cellStyle name="style1423688080532 4" xfId="4162"/>
    <cellStyle name="style1423688080578" xfId="462"/>
    <cellStyle name="style1423688080578 2" xfId="4163"/>
    <cellStyle name="style1423688080578 2 2" xfId="4164"/>
    <cellStyle name="style1423688080578 3" xfId="4165"/>
    <cellStyle name="style1423688080578 3 2" xfId="4166"/>
    <cellStyle name="style1423688080578 4" xfId="4167"/>
    <cellStyle name="style1423688080625" xfId="463"/>
    <cellStyle name="style1423688080625 2" xfId="4168"/>
    <cellStyle name="style1423688080625 2 2" xfId="4169"/>
    <cellStyle name="style1423688080625 3" xfId="4170"/>
    <cellStyle name="style1423688080625 3 2" xfId="4171"/>
    <cellStyle name="style1423688080625 4" xfId="4172"/>
    <cellStyle name="style1423688080656" xfId="464"/>
    <cellStyle name="style1423688080656 2" xfId="4173"/>
    <cellStyle name="style1423688080656 2 2" xfId="4174"/>
    <cellStyle name="style1423688080656 3" xfId="4175"/>
    <cellStyle name="style1423688080656 3 2" xfId="4176"/>
    <cellStyle name="style1423688080656 4" xfId="4177"/>
    <cellStyle name="style1423688080703" xfId="465"/>
    <cellStyle name="style1423688080703 2" xfId="4178"/>
    <cellStyle name="style1423688080703 2 2" xfId="4179"/>
    <cellStyle name="style1423688080703 3" xfId="4180"/>
    <cellStyle name="style1423688080703 3 2" xfId="4181"/>
    <cellStyle name="style1423688080703 4" xfId="4182"/>
    <cellStyle name="style1423688080734" xfId="466"/>
    <cellStyle name="style1423688080734 2" xfId="4183"/>
    <cellStyle name="style1423688080734 2 2" xfId="4184"/>
    <cellStyle name="style1423688080734 3" xfId="4185"/>
    <cellStyle name="style1423688080734 3 2" xfId="4186"/>
    <cellStyle name="style1423688080734 4" xfId="4187"/>
    <cellStyle name="style1423688080828" xfId="467"/>
    <cellStyle name="style1423688080828 2" xfId="4188"/>
    <cellStyle name="style1423688080828 2 2" xfId="4189"/>
    <cellStyle name="style1423688080828 3" xfId="4190"/>
    <cellStyle name="style1423688080828 3 2" xfId="4191"/>
    <cellStyle name="style1423688080828 4" xfId="4192"/>
    <cellStyle name="style1423688080859" xfId="468"/>
    <cellStyle name="style1423688080859 2" xfId="4193"/>
    <cellStyle name="style1423688080859 2 2" xfId="4194"/>
    <cellStyle name="style1423688080859 3" xfId="4195"/>
    <cellStyle name="style1423688080859 3 2" xfId="4196"/>
    <cellStyle name="style1423688080859 4" xfId="4197"/>
    <cellStyle name="style1423688080906" xfId="469"/>
    <cellStyle name="style1423688080906 2" xfId="4198"/>
    <cellStyle name="style1423688080906 2 2" xfId="4199"/>
    <cellStyle name="style1423688080906 3" xfId="4200"/>
    <cellStyle name="style1423688080906 3 2" xfId="4201"/>
    <cellStyle name="style1423688080906 4" xfId="4202"/>
    <cellStyle name="style1423688080937" xfId="470"/>
    <cellStyle name="style1423688080937 2" xfId="4203"/>
    <cellStyle name="style1423688080937 2 2" xfId="4204"/>
    <cellStyle name="style1423688080937 3" xfId="4205"/>
    <cellStyle name="style1423688080937 3 2" xfId="4206"/>
    <cellStyle name="style1423688080937 4" xfId="4207"/>
    <cellStyle name="style1423688080968" xfId="471"/>
    <cellStyle name="style1423688080968 2" xfId="4208"/>
    <cellStyle name="style1423688080968 2 2" xfId="4209"/>
    <cellStyle name="style1423688080968 3" xfId="4210"/>
    <cellStyle name="style1423688080968 3 2" xfId="4211"/>
    <cellStyle name="style1423688080968 4" xfId="4212"/>
    <cellStyle name="style1423688081000" xfId="472"/>
    <cellStyle name="style1423688081000 2" xfId="4213"/>
    <cellStyle name="style1423688081000 2 2" xfId="4214"/>
    <cellStyle name="style1423688081000 3" xfId="4215"/>
    <cellStyle name="style1423688081000 3 2" xfId="4216"/>
    <cellStyle name="style1423688081000 4" xfId="4217"/>
    <cellStyle name="style1423688081031" xfId="473"/>
    <cellStyle name="style1423688081031 2" xfId="4218"/>
    <cellStyle name="style1423688081031 2 2" xfId="4219"/>
    <cellStyle name="style1423688081031 3" xfId="4220"/>
    <cellStyle name="style1423688081031 3 2" xfId="4221"/>
    <cellStyle name="style1423688081031 4" xfId="4222"/>
    <cellStyle name="style1423688081078" xfId="474"/>
    <cellStyle name="style1423688081078 2" xfId="4223"/>
    <cellStyle name="style1423688081078 2 2" xfId="4224"/>
    <cellStyle name="style1423688081078 3" xfId="4225"/>
    <cellStyle name="style1423688081078 3 2" xfId="4226"/>
    <cellStyle name="style1423688081078 4" xfId="4227"/>
    <cellStyle name="style1423688081124" xfId="475"/>
    <cellStyle name="style1423688081124 2" xfId="4228"/>
    <cellStyle name="style1423688081124 2 2" xfId="4229"/>
    <cellStyle name="style1423688081124 3" xfId="4230"/>
    <cellStyle name="style1423688081124 3 2" xfId="4231"/>
    <cellStyle name="style1423688081124 4" xfId="4232"/>
    <cellStyle name="style1423688081156" xfId="476"/>
    <cellStyle name="style1423688081156 2" xfId="4233"/>
    <cellStyle name="style1423688081156 2 2" xfId="4234"/>
    <cellStyle name="style1423688081156 3" xfId="4235"/>
    <cellStyle name="style1423688081156 3 2" xfId="4236"/>
    <cellStyle name="style1423688081156 4" xfId="4237"/>
    <cellStyle name="style1423688081202" xfId="477"/>
    <cellStyle name="style1423688081202 2" xfId="4238"/>
    <cellStyle name="style1423688081202 2 2" xfId="4239"/>
    <cellStyle name="style1423688081202 3" xfId="4240"/>
    <cellStyle name="style1423688081202 3 2" xfId="4241"/>
    <cellStyle name="style1423688081202 4" xfId="4242"/>
    <cellStyle name="style1423688081234" xfId="478"/>
    <cellStyle name="style1423688081234 2" xfId="4243"/>
    <cellStyle name="style1423688081234 2 2" xfId="4244"/>
    <cellStyle name="style1423688081234 3" xfId="4245"/>
    <cellStyle name="style1423688081234 3 2" xfId="4246"/>
    <cellStyle name="style1423688081234 4" xfId="4247"/>
    <cellStyle name="style1423688081280" xfId="479"/>
    <cellStyle name="style1423688081280 2" xfId="4248"/>
    <cellStyle name="style1423688081280 2 2" xfId="4249"/>
    <cellStyle name="style1423688081280 3" xfId="4250"/>
    <cellStyle name="style1423688081280 3 2" xfId="4251"/>
    <cellStyle name="style1423688081280 4" xfId="4252"/>
    <cellStyle name="style1423688081327" xfId="480"/>
    <cellStyle name="style1423688081327 2" xfId="4253"/>
    <cellStyle name="style1423688081327 2 2" xfId="4254"/>
    <cellStyle name="style1423688081327 3" xfId="4255"/>
    <cellStyle name="style1423688081327 3 2" xfId="4256"/>
    <cellStyle name="style1423688081327 4" xfId="4257"/>
    <cellStyle name="style1423688081358" xfId="481"/>
    <cellStyle name="style1423688081358 2" xfId="4258"/>
    <cellStyle name="style1423688081358 2 2" xfId="4259"/>
    <cellStyle name="style1423688081358 3" xfId="4260"/>
    <cellStyle name="style1423688081358 3 2" xfId="4261"/>
    <cellStyle name="style1423688081358 4" xfId="4262"/>
    <cellStyle name="style1423688081483" xfId="482"/>
    <cellStyle name="style1423688081483 2" xfId="4263"/>
    <cellStyle name="style1423688081483 2 2" xfId="4264"/>
    <cellStyle name="style1423688081483 3" xfId="4265"/>
    <cellStyle name="style1423688081483 3 2" xfId="4266"/>
    <cellStyle name="style1423688081483 4" xfId="4267"/>
    <cellStyle name="style1423688081514" xfId="483"/>
    <cellStyle name="style1423688081514 2" xfId="4268"/>
    <cellStyle name="style1423688081514 2 2" xfId="4269"/>
    <cellStyle name="style1423688081514 3" xfId="4270"/>
    <cellStyle name="style1423688081514 3 2" xfId="4271"/>
    <cellStyle name="style1423688081514 4" xfId="4272"/>
    <cellStyle name="style1423688081546" xfId="484"/>
    <cellStyle name="style1423688081546 2" xfId="4273"/>
    <cellStyle name="style1423688081546 2 2" xfId="4274"/>
    <cellStyle name="style1423688081546 3" xfId="4275"/>
    <cellStyle name="style1423688081546 3 2" xfId="4276"/>
    <cellStyle name="style1423688081546 4" xfId="4277"/>
    <cellStyle name="style1423688081577" xfId="485"/>
    <cellStyle name="style1423688081577 2" xfId="4278"/>
    <cellStyle name="style1423688081577 2 2" xfId="4279"/>
    <cellStyle name="style1423688081577 3" xfId="4280"/>
    <cellStyle name="style1423688081577 3 2" xfId="4281"/>
    <cellStyle name="style1423688081577 4" xfId="4282"/>
    <cellStyle name="style1423688081608" xfId="486"/>
    <cellStyle name="style1423688081608 2" xfId="4283"/>
    <cellStyle name="style1423688081608 2 2" xfId="4284"/>
    <cellStyle name="style1423688081608 3" xfId="4285"/>
    <cellStyle name="style1423688081608 3 2" xfId="4286"/>
    <cellStyle name="style1423688081608 4" xfId="4287"/>
    <cellStyle name="style1423688081639" xfId="487"/>
    <cellStyle name="style1423688081639 2" xfId="4288"/>
    <cellStyle name="style1423688081639 2 2" xfId="4289"/>
    <cellStyle name="style1423688081639 3" xfId="4290"/>
    <cellStyle name="style1423688081639 3 2" xfId="4291"/>
    <cellStyle name="style1423688081639 4" xfId="4292"/>
    <cellStyle name="style1423688081670" xfId="488"/>
    <cellStyle name="style1423688081670 2" xfId="4293"/>
    <cellStyle name="style1423688081670 2 2" xfId="4294"/>
    <cellStyle name="style1423688081670 3" xfId="4295"/>
    <cellStyle name="style1423688081670 3 2" xfId="4296"/>
    <cellStyle name="style1423688081670 4" xfId="4297"/>
    <cellStyle name="style1423688081702" xfId="489"/>
    <cellStyle name="style1423688081702 2" xfId="4298"/>
    <cellStyle name="style1423688081702 2 2" xfId="4299"/>
    <cellStyle name="style1423688081702 3" xfId="4300"/>
    <cellStyle name="style1423688081702 3 2" xfId="4301"/>
    <cellStyle name="style1423688081702 4" xfId="4302"/>
    <cellStyle name="style1423688081733" xfId="490"/>
    <cellStyle name="style1423688081733 2" xfId="4303"/>
    <cellStyle name="style1423688081733 2 2" xfId="4304"/>
    <cellStyle name="style1423688081733 3" xfId="4305"/>
    <cellStyle name="style1423688081733 3 2" xfId="4306"/>
    <cellStyle name="style1423688081733 4" xfId="4307"/>
    <cellStyle name="style1424451263662" xfId="4308"/>
    <cellStyle name="style1424451263662 2" xfId="4309"/>
    <cellStyle name="style1424451264348" xfId="4310"/>
    <cellStyle name="style1424451264348 2" xfId="4311"/>
    <cellStyle name="style1424451264408" xfId="4312"/>
    <cellStyle name="style1424451264408 2" xfId="4313"/>
    <cellStyle name="style1424451264450" xfId="4314"/>
    <cellStyle name="style1424451264450 2" xfId="4315"/>
    <cellStyle name="style1424451264497" xfId="4316"/>
    <cellStyle name="style1424451264497 2" xfId="4317"/>
    <cellStyle name="style1424451264545" xfId="4318"/>
    <cellStyle name="style1424451264545 2" xfId="4319"/>
    <cellStyle name="style1424451264596" xfId="4320"/>
    <cellStyle name="style1424451264596 2" xfId="4321"/>
    <cellStyle name="style1424451264647" xfId="4322"/>
    <cellStyle name="style1424451264647 2" xfId="4323"/>
    <cellStyle name="style1424451264696" xfId="4324"/>
    <cellStyle name="style1424451264696 2" xfId="4325"/>
    <cellStyle name="style1424451264746" xfId="4326"/>
    <cellStyle name="style1424451264746 2" xfId="4327"/>
    <cellStyle name="style1424451264803" xfId="4328"/>
    <cellStyle name="style1424451264803 2" xfId="4329"/>
    <cellStyle name="style1424451264864" xfId="4330"/>
    <cellStyle name="style1424451264864 2" xfId="4331"/>
    <cellStyle name="style1424451264904" xfId="4332"/>
    <cellStyle name="style1424451264904 2" xfId="4333"/>
    <cellStyle name="style1424451264946" xfId="4334"/>
    <cellStyle name="style1424451264946 2" xfId="4335"/>
    <cellStyle name="style1424451264997" xfId="4336"/>
    <cellStyle name="style1424451264997 2" xfId="4337"/>
    <cellStyle name="style1424451265038" xfId="4338"/>
    <cellStyle name="style1424451265038 2" xfId="4339"/>
    <cellStyle name="style1424451265085" xfId="4340"/>
    <cellStyle name="style1424451265085 2" xfId="4341"/>
    <cellStyle name="style1424451265125" xfId="4342"/>
    <cellStyle name="style1424451265125 2" xfId="4343"/>
    <cellStyle name="style1424451265164" xfId="4344"/>
    <cellStyle name="style1424451265164 2" xfId="4345"/>
    <cellStyle name="style1424451265211" xfId="4346"/>
    <cellStyle name="style1424451265211 2" xfId="4347"/>
    <cellStyle name="style1424451265257" xfId="4348"/>
    <cellStyle name="style1424451265257 2" xfId="4349"/>
    <cellStyle name="style1424451265312" xfId="4350"/>
    <cellStyle name="style1424451265312 2" xfId="4351"/>
    <cellStyle name="style1424451265360" xfId="4352"/>
    <cellStyle name="style1424451265360 2" xfId="4353"/>
    <cellStyle name="style1424451265412" xfId="4354"/>
    <cellStyle name="style1424451265412 2" xfId="4355"/>
    <cellStyle name="style1424451265459" xfId="4356"/>
    <cellStyle name="style1424451265459 2" xfId="4357"/>
    <cellStyle name="style1424451265505" xfId="4358"/>
    <cellStyle name="style1424451265505 2" xfId="4359"/>
    <cellStyle name="style1424451265557" xfId="4360"/>
    <cellStyle name="style1424451265557 2" xfId="4361"/>
    <cellStyle name="style1424451265606" xfId="4362"/>
    <cellStyle name="style1424451265606 2" xfId="4363"/>
    <cellStyle name="style1424451265650" xfId="4364"/>
    <cellStyle name="style1424451265650 2" xfId="4365"/>
    <cellStyle name="style1424451265699" xfId="4366"/>
    <cellStyle name="style1424451265699 2" xfId="4367"/>
    <cellStyle name="style1424451265747" xfId="4368"/>
    <cellStyle name="style1424451265747 2" xfId="4369"/>
    <cellStyle name="style1424451265816" xfId="4370"/>
    <cellStyle name="style1424451265816 2" xfId="4371"/>
    <cellStyle name="style1424451265862" xfId="4372"/>
    <cellStyle name="style1424451265862 2" xfId="4373"/>
    <cellStyle name="style1424451265976" xfId="4374"/>
    <cellStyle name="style1424451265976 2" xfId="4375"/>
    <cellStyle name="style1424451266068" xfId="4376"/>
    <cellStyle name="style1424451266068 2" xfId="4377"/>
    <cellStyle name="style1424451266103" xfId="4378"/>
    <cellStyle name="style1424451266103 2" xfId="4379"/>
    <cellStyle name="style1424451266138" xfId="4380"/>
    <cellStyle name="style1424451266138 2" xfId="4381"/>
    <cellStyle name="style1424451266275" xfId="4382"/>
    <cellStyle name="style1424451266275 2" xfId="4383"/>
    <cellStyle name="style1424451266310" xfId="4384"/>
    <cellStyle name="style1424451266310 2" xfId="4385"/>
    <cellStyle name="style1424451266345" xfId="4386"/>
    <cellStyle name="style1424451266345 2" xfId="4387"/>
    <cellStyle name="style1424451266382" xfId="4388"/>
    <cellStyle name="style1424451266382 2" xfId="4389"/>
    <cellStyle name="style1424451266426" xfId="4390"/>
    <cellStyle name="style1424451266426 2" xfId="4391"/>
    <cellStyle name="style1424451266472" xfId="4392"/>
    <cellStyle name="style1424451266472 2" xfId="4393"/>
    <cellStyle name="style1424451266519" xfId="4394"/>
    <cellStyle name="style1424451266519 2" xfId="4395"/>
    <cellStyle name="style1424451266564" xfId="4396"/>
    <cellStyle name="style1424451266564 2" xfId="4397"/>
    <cellStyle name="style1424451266609" xfId="4398"/>
    <cellStyle name="style1424451266609 2" xfId="4399"/>
    <cellStyle name="style1424451266653" xfId="4400"/>
    <cellStyle name="style1424451266653 2" xfId="4401"/>
    <cellStyle name="style1424451266698" xfId="4402"/>
    <cellStyle name="style1424451266698 2" xfId="4403"/>
    <cellStyle name="style1424451266742" xfId="4404"/>
    <cellStyle name="style1424451266742 2" xfId="4405"/>
    <cellStyle name="style1424451266788" xfId="4406"/>
    <cellStyle name="style1424451266788 2" xfId="4407"/>
    <cellStyle name="style1424451266833" xfId="4408"/>
    <cellStyle name="style1424451266833 2" xfId="4409"/>
    <cellStyle name="style1424451266866" xfId="4410"/>
    <cellStyle name="style1424451266866 2" xfId="4411"/>
    <cellStyle name="style1424451266902" xfId="4412"/>
    <cellStyle name="style1424451266902 2" xfId="4413"/>
    <cellStyle name="style1424451266942" xfId="4414"/>
    <cellStyle name="style1424451266942 2" xfId="4415"/>
    <cellStyle name="style1424451266982" xfId="4416"/>
    <cellStyle name="style1424451266982 2" xfId="4417"/>
    <cellStyle name="style1424451267022" xfId="4418"/>
    <cellStyle name="style1424451267022 2" xfId="4419"/>
    <cellStyle name="style1424451267067" xfId="4420"/>
    <cellStyle name="style1424451267067 2" xfId="4421"/>
    <cellStyle name="style1424451267104" xfId="4422"/>
    <cellStyle name="style1424451267104 2" xfId="4423"/>
    <cellStyle name="style1424451267142" xfId="4424"/>
    <cellStyle name="style1424451267142 2" xfId="4425"/>
    <cellStyle name="style1424451267179" xfId="4426"/>
    <cellStyle name="style1424451267179 2" xfId="4427"/>
    <cellStyle name="style1424451267214" xfId="4428"/>
    <cellStyle name="style1424451267214 2" xfId="4429"/>
    <cellStyle name="style1424451267246" xfId="4430"/>
    <cellStyle name="style1424451267246 2" xfId="4431"/>
    <cellStyle name="style1424451267292" xfId="4432"/>
    <cellStyle name="style1424451267292 2" xfId="4433"/>
    <cellStyle name="style1424451267326" xfId="4434"/>
    <cellStyle name="style1424451267326 2" xfId="4435"/>
    <cellStyle name="style1424451267374" xfId="4436"/>
    <cellStyle name="style1424451267374 2" xfId="4437"/>
    <cellStyle name="style1424451267406" xfId="4438"/>
    <cellStyle name="style1424451267406 2" xfId="4439"/>
    <cellStyle name="style1424451267439" xfId="4440"/>
    <cellStyle name="style1424451267439 2" xfId="4441"/>
    <cellStyle name="style1424451267475" xfId="4442"/>
    <cellStyle name="style1424451267475 2" xfId="4443"/>
    <cellStyle name="style1424451267653" xfId="4444"/>
    <cellStyle name="style1424451267653 2" xfId="4445"/>
    <cellStyle name="style1424451267685" xfId="4446"/>
    <cellStyle name="style1424451267685 2" xfId="4447"/>
    <cellStyle name="style1424451267718" xfId="4448"/>
    <cellStyle name="style1424451267718 2" xfId="4449"/>
    <cellStyle name="style1424451267750" xfId="4450"/>
    <cellStyle name="style1424451267750 2" xfId="4451"/>
    <cellStyle name="style1424451267782" xfId="4452"/>
    <cellStyle name="style1424451267782 2" xfId="4453"/>
    <cellStyle name="style1424451267872" xfId="4454"/>
    <cellStyle name="style1424451267872 2" xfId="4455"/>
    <cellStyle name="style1424451267907" xfId="4456"/>
    <cellStyle name="style1424451267907 2" xfId="4457"/>
    <cellStyle name="style1424451267945" xfId="4458"/>
    <cellStyle name="style1424451267945 2" xfId="4459"/>
    <cellStyle name="style1424451267988" xfId="4460"/>
    <cellStyle name="style1424451267988 2" xfId="4461"/>
    <cellStyle name="style1424451268029" xfId="4462"/>
    <cellStyle name="style1424451268029 2" xfId="4463"/>
    <cellStyle name="style1424451268061" xfId="4464"/>
    <cellStyle name="style1424451268061 2" xfId="4465"/>
    <cellStyle name="style1424451268094" xfId="4466"/>
    <cellStyle name="style1424451268094 2" xfId="4467"/>
    <cellStyle name="style1424451268202" xfId="4468"/>
    <cellStyle name="style1424451268202 2" xfId="4469"/>
    <cellStyle name="style1424451268235" xfId="4470"/>
    <cellStyle name="style1424451268235 2" xfId="4471"/>
    <cellStyle name="style1424451268268" xfId="4472"/>
    <cellStyle name="style1424451268268 2" xfId="4473"/>
    <cellStyle name="style1424451268315" xfId="4474"/>
    <cellStyle name="style1424451268315 2" xfId="4475"/>
    <cellStyle name="style1424451268350" xfId="4476"/>
    <cellStyle name="style1424451268350 2" xfId="4477"/>
    <cellStyle name="style1424451268386" xfId="4478"/>
    <cellStyle name="style1424451268386 2" xfId="4479"/>
    <cellStyle name="style1424451268418" xfId="4480"/>
    <cellStyle name="style1424451268418 2" xfId="4481"/>
    <cellStyle name="style1424451268450" xfId="4482"/>
    <cellStyle name="style1424451268450 2" xfId="4483"/>
    <cellStyle name="style1424451268482" xfId="4484"/>
    <cellStyle name="style1424451268482 2" xfId="4485"/>
    <cellStyle name="style1424451268515" xfId="4486"/>
    <cellStyle name="style1424451268515 2" xfId="4487"/>
    <cellStyle name="style1424451268557" xfId="4488"/>
    <cellStyle name="style1424451268557 2" xfId="4489"/>
    <cellStyle name="style1424451268590" xfId="4490"/>
    <cellStyle name="style1424451268590 2" xfId="4491"/>
    <cellStyle name="style1424451268865" xfId="4492"/>
    <cellStyle name="style1424451268865 2" xfId="4493"/>
    <cellStyle name="style1424451269026" xfId="4494"/>
    <cellStyle name="style1424451269026 2" xfId="4495"/>
    <cellStyle name="style1424451269059" xfId="4496"/>
    <cellStyle name="style1424451269059 2" xfId="4497"/>
    <cellStyle name="style1424451269259" xfId="4498"/>
    <cellStyle name="style1424451269259 2" xfId="4499"/>
    <cellStyle name="style1424451269768" xfId="4500"/>
    <cellStyle name="style1424451269768 2" xfId="4501"/>
    <cellStyle name="style1424451269800" xfId="4502"/>
    <cellStyle name="style1424451269800 2" xfId="4503"/>
    <cellStyle name="style1424451269839" xfId="4504"/>
    <cellStyle name="style1424451269839 2" xfId="4505"/>
    <cellStyle name="style1424451269874" xfId="4506"/>
    <cellStyle name="style1424451269874 2" xfId="4507"/>
    <cellStyle name="style1424451270116" xfId="4508"/>
    <cellStyle name="style1424451270116 2" xfId="4509"/>
    <cellStyle name="style1424451271016" xfId="4510"/>
    <cellStyle name="style1424451271016 2" xfId="4511"/>
    <cellStyle name="style1424451271049" xfId="4512"/>
    <cellStyle name="style1424451271049 2" xfId="4513"/>
    <cellStyle name="style1424451271525" xfId="4514"/>
    <cellStyle name="style1424451271525 2" xfId="4515"/>
    <cellStyle name="style1424451271557" xfId="4516"/>
    <cellStyle name="style1424451271557 2" xfId="4517"/>
    <cellStyle name="style1424451271591" xfId="4518"/>
    <cellStyle name="style1424451271591 2" xfId="4519"/>
    <cellStyle name="style1424451271623" xfId="4520"/>
    <cellStyle name="style1424451271623 2" xfId="4521"/>
    <cellStyle name="style1424451271656" xfId="4522"/>
    <cellStyle name="style1424451271656 2" xfId="4523"/>
    <cellStyle name="style1424451271687" xfId="4524"/>
    <cellStyle name="style1424451271687 2" xfId="4525"/>
    <cellStyle name="style1424451271721" xfId="4526"/>
    <cellStyle name="style1424451271721 2" xfId="4527"/>
    <cellStyle name="style1424451271753" xfId="4528"/>
    <cellStyle name="style1424451271753 2" xfId="4529"/>
    <cellStyle name="style1424451271787" xfId="4530"/>
    <cellStyle name="style1424451271787 2" xfId="4531"/>
    <cellStyle name="style1424731852957" xfId="4532"/>
    <cellStyle name="style1424731852957 2" xfId="4533"/>
    <cellStyle name="style1424731852957 2 2" xfId="4534"/>
    <cellStyle name="style1424731852957 3" xfId="4535"/>
    <cellStyle name="style1424731853082" xfId="4536"/>
    <cellStyle name="style1424731853082 2" xfId="4537"/>
    <cellStyle name="style1424731853082 2 2" xfId="4538"/>
    <cellStyle name="style1424731853082 3" xfId="4539"/>
    <cellStyle name="style1424731853136" xfId="4540"/>
    <cellStyle name="style1424731853136 2" xfId="4541"/>
    <cellStyle name="style1424731853136 2 2" xfId="4542"/>
    <cellStyle name="style1424731853136 3" xfId="4543"/>
    <cellStyle name="style1424731853172" xfId="4544"/>
    <cellStyle name="style1424731853172 2" xfId="4545"/>
    <cellStyle name="style1424731853172 2 2" xfId="4546"/>
    <cellStyle name="style1424731853172 3" xfId="4547"/>
    <cellStyle name="style1424731853217" xfId="4548"/>
    <cellStyle name="style1424731853217 2" xfId="4549"/>
    <cellStyle name="style1424731853217 2 2" xfId="4550"/>
    <cellStyle name="style1424731853217 3" xfId="4551"/>
    <cellStyle name="style1424731853262" xfId="4552"/>
    <cellStyle name="style1424731853262 2" xfId="4553"/>
    <cellStyle name="style1424731853262 2 2" xfId="4554"/>
    <cellStyle name="style1424731853262 3" xfId="4555"/>
    <cellStyle name="style1424731853306" xfId="4556"/>
    <cellStyle name="style1424731853306 2" xfId="4557"/>
    <cellStyle name="style1424731853306 2 2" xfId="4558"/>
    <cellStyle name="style1424731853306 3" xfId="4559"/>
    <cellStyle name="style1424731853350" xfId="4560"/>
    <cellStyle name="style1424731853350 2" xfId="4561"/>
    <cellStyle name="style1424731853350 2 2" xfId="4562"/>
    <cellStyle name="style1424731853350 3" xfId="4563"/>
    <cellStyle name="style1424731853462" xfId="4564"/>
    <cellStyle name="style1424731853462 2" xfId="4565"/>
    <cellStyle name="style1424731853462 2 2" xfId="4566"/>
    <cellStyle name="style1424731853462 3" xfId="4567"/>
    <cellStyle name="style1424731853503" xfId="4568"/>
    <cellStyle name="style1424731853503 2" xfId="4569"/>
    <cellStyle name="style1424731853503 2 2" xfId="4570"/>
    <cellStyle name="style1424731853503 3" xfId="4571"/>
    <cellStyle name="style1424731853543" xfId="4572"/>
    <cellStyle name="style1424731853543 2" xfId="4573"/>
    <cellStyle name="style1424731853543 2 2" xfId="4574"/>
    <cellStyle name="style1424731853543 3" xfId="4575"/>
    <cellStyle name="style1424731853584" xfId="4576"/>
    <cellStyle name="style1424731853584 2" xfId="4577"/>
    <cellStyle name="style1424731853584 2 2" xfId="4578"/>
    <cellStyle name="style1424731853584 3" xfId="4579"/>
    <cellStyle name="style1424731853617" xfId="4580"/>
    <cellStyle name="style1424731853617 2" xfId="4581"/>
    <cellStyle name="style1424731853617 2 2" xfId="4582"/>
    <cellStyle name="style1424731853617 3" xfId="4583"/>
    <cellStyle name="style1424731853647" xfId="4584"/>
    <cellStyle name="style1424731853647 2" xfId="4585"/>
    <cellStyle name="style1424731853647 2 2" xfId="4586"/>
    <cellStyle name="style1424731853647 3" xfId="4587"/>
    <cellStyle name="style1424731853898" xfId="4588"/>
    <cellStyle name="style1424731853898 2" xfId="4589"/>
    <cellStyle name="style1424731853898 2 2" xfId="4590"/>
    <cellStyle name="style1424731853898 3" xfId="4591"/>
    <cellStyle name="style1424731853934" xfId="4592"/>
    <cellStyle name="style1424731853934 2" xfId="4593"/>
    <cellStyle name="style1424731853934 2 2" xfId="4594"/>
    <cellStyle name="style1424731853934 3" xfId="4595"/>
    <cellStyle name="style1424731853975" xfId="4596"/>
    <cellStyle name="style1424731853975 2" xfId="4597"/>
    <cellStyle name="style1424731853975 2 2" xfId="4598"/>
    <cellStyle name="style1424731853975 3" xfId="4599"/>
    <cellStyle name="style1424731854014" xfId="4600"/>
    <cellStyle name="style1424731854014 2" xfId="4601"/>
    <cellStyle name="style1424731854014 2 2" xfId="4602"/>
    <cellStyle name="style1424731854014 3" xfId="4603"/>
    <cellStyle name="style1424731854053" xfId="4604"/>
    <cellStyle name="style1424731854053 2" xfId="4605"/>
    <cellStyle name="style1424731854053 2 2" xfId="4606"/>
    <cellStyle name="style1424731854053 3" xfId="4607"/>
    <cellStyle name="style1424731854093" xfId="4608"/>
    <cellStyle name="style1424731854093 2" xfId="4609"/>
    <cellStyle name="style1424731854093 2 2" xfId="4610"/>
    <cellStyle name="style1424731854093 3" xfId="4611"/>
    <cellStyle name="style1424731854164" xfId="4612"/>
    <cellStyle name="style1424731854164 2" xfId="4613"/>
    <cellStyle name="style1424731854164 2 2" xfId="4614"/>
    <cellStyle name="style1424731854164 3" xfId="4615"/>
    <cellStyle name="style1424731854295" xfId="4616"/>
    <cellStyle name="style1424731854295 2" xfId="4617"/>
    <cellStyle name="style1424731854295 2 2" xfId="4618"/>
    <cellStyle name="style1424731854295 3" xfId="4619"/>
    <cellStyle name="style1424731854333" xfId="4620"/>
    <cellStyle name="style1424731854333 2" xfId="4621"/>
    <cellStyle name="style1424731854333 2 2" xfId="4622"/>
    <cellStyle name="style1424731854333 3" xfId="4623"/>
    <cellStyle name="style1424731854372" xfId="4624"/>
    <cellStyle name="style1424731854372 2" xfId="4625"/>
    <cellStyle name="style1424731854372 2 2" xfId="4626"/>
    <cellStyle name="style1424731854372 3" xfId="4627"/>
    <cellStyle name="style1424731854416" xfId="4628"/>
    <cellStyle name="style1424731854416 2" xfId="4629"/>
    <cellStyle name="style1424731854416 2 2" xfId="4630"/>
    <cellStyle name="style1424731854416 3" xfId="4631"/>
    <cellStyle name="style1424731854458" xfId="4632"/>
    <cellStyle name="style1424731854458 2" xfId="4633"/>
    <cellStyle name="style1424731854458 2 2" xfId="4634"/>
    <cellStyle name="style1424731854458 3" xfId="4635"/>
    <cellStyle name="style1424731854491" xfId="4636"/>
    <cellStyle name="style1424731854491 2" xfId="4637"/>
    <cellStyle name="style1424731854491 2 2" xfId="4638"/>
    <cellStyle name="style1424731854491 3" xfId="4639"/>
    <cellStyle name="style1424731854529" xfId="4640"/>
    <cellStyle name="style1424731854529 2" xfId="4641"/>
    <cellStyle name="style1424731854529 2 2" xfId="4642"/>
    <cellStyle name="style1424731854529 3" xfId="4643"/>
    <cellStyle name="style1424731854567" xfId="4644"/>
    <cellStyle name="style1424731854567 2" xfId="4645"/>
    <cellStyle name="style1424731854567 2 2" xfId="4646"/>
    <cellStyle name="style1424731854567 3" xfId="4647"/>
    <cellStyle name="style1424731854604" xfId="4648"/>
    <cellStyle name="style1424731854604 2" xfId="4649"/>
    <cellStyle name="style1424731854604 2 2" xfId="4650"/>
    <cellStyle name="style1424731854604 3" xfId="4651"/>
    <cellStyle name="style1424731854641" xfId="4652"/>
    <cellStyle name="style1424731854641 2" xfId="4653"/>
    <cellStyle name="style1424731854641 2 2" xfId="4654"/>
    <cellStyle name="style1424731854641 3" xfId="4655"/>
    <cellStyle name="style1424731854757" xfId="4656"/>
    <cellStyle name="style1424731854757 2" xfId="4657"/>
    <cellStyle name="style1424731854757 2 2" xfId="4658"/>
    <cellStyle name="style1424731854757 3" xfId="4659"/>
    <cellStyle name="style1424731854798" xfId="4660"/>
    <cellStyle name="style1424731854798 2" xfId="4661"/>
    <cellStyle name="style1424731854798 2 2" xfId="4662"/>
    <cellStyle name="style1424731854798 3" xfId="4663"/>
    <cellStyle name="style1424731854841" xfId="4664"/>
    <cellStyle name="style1424731854841 2" xfId="4665"/>
    <cellStyle name="style1424731854841 2 2" xfId="4666"/>
    <cellStyle name="style1424731854841 3" xfId="4667"/>
    <cellStyle name="style1424731854876" xfId="4668"/>
    <cellStyle name="style1424731854876 2" xfId="4669"/>
    <cellStyle name="style1424731854876 2 2" xfId="4670"/>
    <cellStyle name="style1424731854876 3" xfId="4671"/>
    <cellStyle name="style1424731854905" xfId="4672"/>
    <cellStyle name="style1424731854905 2" xfId="4673"/>
    <cellStyle name="style1424731854905 2 2" xfId="4674"/>
    <cellStyle name="style1424731854905 3" xfId="4675"/>
    <cellStyle name="style1424731854983" xfId="4676"/>
    <cellStyle name="style1424731854983 2" xfId="4677"/>
    <cellStyle name="style1424731854983 2 2" xfId="4678"/>
    <cellStyle name="style1424731854983 3" xfId="4679"/>
    <cellStyle name="style1424731855011" xfId="4680"/>
    <cellStyle name="style1424731855011 2" xfId="4681"/>
    <cellStyle name="style1424731855011 2 2" xfId="4682"/>
    <cellStyle name="style1424731855011 3" xfId="4683"/>
    <cellStyle name="style1424731855038" xfId="4684"/>
    <cellStyle name="style1424731855038 2" xfId="4685"/>
    <cellStyle name="style1424731855038 2 2" xfId="4686"/>
    <cellStyle name="style1424731855038 3" xfId="4687"/>
    <cellStyle name="style1424731855067" xfId="4688"/>
    <cellStyle name="style1424731855067 2" xfId="4689"/>
    <cellStyle name="style1424731855067 2 2" xfId="4690"/>
    <cellStyle name="style1424731855067 3" xfId="4691"/>
    <cellStyle name="style1424731855102" xfId="4692"/>
    <cellStyle name="style1424731855102 2" xfId="4693"/>
    <cellStyle name="style1424731855102 2 2" xfId="4694"/>
    <cellStyle name="style1424731855102 3" xfId="4695"/>
    <cellStyle name="style1424731855136" xfId="4696"/>
    <cellStyle name="style1424731855136 2" xfId="4697"/>
    <cellStyle name="style1424731855136 2 2" xfId="4698"/>
    <cellStyle name="style1424731855136 3" xfId="4699"/>
    <cellStyle name="style1424731855169" xfId="4700"/>
    <cellStyle name="style1424731855169 2" xfId="4701"/>
    <cellStyle name="style1424731855169 2 2" xfId="4702"/>
    <cellStyle name="style1424731855169 3" xfId="4703"/>
    <cellStyle name="style1424731855203" xfId="4704"/>
    <cellStyle name="style1424731855203 2" xfId="4705"/>
    <cellStyle name="style1424731855203 2 2" xfId="4706"/>
    <cellStyle name="style1424731855203 3" xfId="4707"/>
    <cellStyle name="style1424731855236" xfId="4708"/>
    <cellStyle name="style1424731855236 2" xfId="4709"/>
    <cellStyle name="style1424731855236 2 2" xfId="4710"/>
    <cellStyle name="style1424731855236 3" xfId="4711"/>
    <cellStyle name="style1424731855274" xfId="4712"/>
    <cellStyle name="style1424731855274 2" xfId="4713"/>
    <cellStyle name="style1424731855274 2 2" xfId="4714"/>
    <cellStyle name="style1424731855274 3" xfId="4715"/>
    <cellStyle name="style1424731855318" xfId="4716"/>
    <cellStyle name="style1424731855318 2" xfId="4717"/>
    <cellStyle name="style1424731855318 2 2" xfId="4718"/>
    <cellStyle name="style1424731855318 3" xfId="4719"/>
    <cellStyle name="style1424731855356" xfId="4720"/>
    <cellStyle name="style1424731855356 2" xfId="4721"/>
    <cellStyle name="style1424731855356 2 2" xfId="4722"/>
    <cellStyle name="style1424731855356 3" xfId="4723"/>
    <cellStyle name="style1424731855394" xfId="4724"/>
    <cellStyle name="style1424731855394 2" xfId="4725"/>
    <cellStyle name="style1424731855394 2 2" xfId="4726"/>
    <cellStyle name="style1424731855394 3" xfId="4727"/>
    <cellStyle name="style1424731855426" xfId="4728"/>
    <cellStyle name="style1424731855426 2" xfId="4729"/>
    <cellStyle name="style1424731855426 2 2" xfId="4730"/>
    <cellStyle name="style1424731855426 3" xfId="4731"/>
    <cellStyle name="style1424731855450" xfId="4732"/>
    <cellStyle name="style1424731855450 2" xfId="4733"/>
    <cellStyle name="style1424731855450 2 2" xfId="4734"/>
    <cellStyle name="style1424731855450 3" xfId="4735"/>
    <cellStyle name="style1424731855476" xfId="4736"/>
    <cellStyle name="style1424731855476 2" xfId="4737"/>
    <cellStyle name="style1424731855476 2 2" xfId="4738"/>
    <cellStyle name="style1424731855476 3" xfId="4739"/>
    <cellStyle name="style1424731855500" xfId="4740"/>
    <cellStyle name="style1424731855500 2" xfId="4741"/>
    <cellStyle name="style1424731855500 2 2" xfId="4742"/>
    <cellStyle name="style1424731855500 3" xfId="4743"/>
    <cellStyle name="style1424731855526" xfId="4744"/>
    <cellStyle name="style1424731855526 2" xfId="4745"/>
    <cellStyle name="style1424731855526 2 2" xfId="4746"/>
    <cellStyle name="style1424731855526 3" xfId="4747"/>
    <cellStyle name="style1424731855621" xfId="4748"/>
    <cellStyle name="style1424731855621 2" xfId="4749"/>
    <cellStyle name="style1424731855621 2 2" xfId="4750"/>
    <cellStyle name="style1424731855621 3" xfId="4751"/>
    <cellStyle name="style1424731855646" xfId="4752"/>
    <cellStyle name="style1424731855646 2" xfId="4753"/>
    <cellStyle name="style1424731855646 2 2" xfId="4754"/>
    <cellStyle name="style1424731855646 3" xfId="4755"/>
    <cellStyle name="style1424731855670" xfId="4756"/>
    <cellStyle name="style1424731855670 2" xfId="4757"/>
    <cellStyle name="style1424731855670 2 2" xfId="4758"/>
    <cellStyle name="style1424731855670 3" xfId="4759"/>
    <cellStyle name="style1424731855696" xfId="4760"/>
    <cellStyle name="style1424731855696 2" xfId="4761"/>
    <cellStyle name="style1424731855696 2 2" xfId="4762"/>
    <cellStyle name="style1424731855696 3" xfId="4763"/>
    <cellStyle name="style1424731855723" xfId="4764"/>
    <cellStyle name="style1424731855723 2" xfId="4765"/>
    <cellStyle name="style1424731855723 2 2" xfId="4766"/>
    <cellStyle name="style1424731855723 3" xfId="4767"/>
    <cellStyle name="style1424731855749" xfId="4768"/>
    <cellStyle name="style1424731855749 2" xfId="4769"/>
    <cellStyle name="style1424731855749 2 2" xfId="4770"/>
    <cellStyle name="style1424731855749 3" xfId="4771"/>
    <cellStyle name="style1424731855775" xfId="4772"/>
    <cellStyle name="style1424731855775 2" xfId="4773"/>
    <cellStyle name="style1424731855775 2 2" xfId="4774"/>
    <cellStyle name="style1424731855775 3" xfId="4775"/>
    <cellStyle name="style1424731855815" xfId="4776"/>
    <cellStyle name="style1424731855815 2" xfId="4777"/>
    <cellStyle name="style1424731855815 2 2" xfId="4778"/>
    <cellStyle name="style1424731855815 3" xfId="4779"/>
    <cellStyle name="style1424731855841" xfId="4780"/>
    <cellStyle name="style1424731855841 2" xfId="4781"/>
    <cellStyle name="style1424731855841 2 2" xfId="4782"/>
    <cellStyle name="style1424731855841 3" xfId="4783"/>
    <cellStyle name="style1424731855867" xfId="4784"/>
    <cellStyle name="style1424731855867 2" xfId="4785"/>
    <cellStyle name="style1424731855867 2 2" xfId="4786"/>
    <cellStyle name="style1424731855867 3" xfId="4787"/>
    <cellStyle name="style1424731855894" xfId="4788"/>
    <cellStyle name="style1424731855894 2" xfId="4789"/>
    <cellStyle name="style1424731855894 2 2" xfId="4790"/>
    <cellStyle name="style1424731855894 3" xfId="4791"/>
    <cellStyle name="style1424731855922" xfId="4792"/>
    <cellStyle name="style1424731855922 2" xfId="4793"/>
    <cellStyle name="style1424731855922 2 2" xfId="4794"/>
    <cellStyle name="style1424731855922 3" xfId="4795"/>
    <cellStyle name="style1424731855949" xfId="4796"/>
    <cellStyle name="style1424731855949 2" xfId="4797"/>
    <cellStyle name="style1424731855949 2 2" xfId="4798"/>
    <cellStyle name="style1424731855949 3" xfId="4799"/>
    <cellStyle name="style1424731855977" xfId="4800"/>
    <cellStyle name="style1424731855977 2" xfId="4801"/>
    <cellStyle name="style1424731855977 2 2" xfId="4802"/>
    <cellStyle name="style1424731855977 3" xfId="4803"/>
    <cellStyle name="style1424731856003" xfId="4804"/>
    <cellStyle name="style1424731856003 2" xfId="4805"/>
    <cellStyle name="style1424731856003 2 2" xfId="4806"/>
    <cellStyle name="style1424731856003 3" xfId="4807"/>
    <cellStyle name="style1424731856027" xfId="4808"/>
    <cellStyle name="style1424731856027 2" xfId="4809"/>
    <cellStyle name="style1424731856027 2 2" xfId="4810"/>
    <cellStyle name="style1424731856027 3" xfId="4811"/>
    <cellStyle name="style1424731856147" xfId="4812"/>
    <cellStyle name="style1424731856147 2" xfId="4813"/>
    <cellStyle name="style1424731856147 2 2" xfId="4814"/>
    <cellStyle name="style1424731856147 3" xfId="4815"/>
    <cellStyle name="style1424731856173" xfId="4816"/>
    <cellStyle name="style1424731856173 2" xfId="4817"/>
    <cellStyle name="style1424731856173 2 2" xfId="4818"/>
    <cellStyle name="style1424731856173 3" xfId="4819"/>
    <cellStyle name="style1424731856200" xfId="4820"/>
    <cellStyle name="style1424731856200 2" xfId="4821"/>
    <cellStyle name="style1424731856200 2 2" xfId="4822"/>
    <cellStyle name="style1424731856200 3" xfId="4823"/>
    <cellStyle name="style1424731856303" xfId="4824"/>
    <cellStyle name="style1424731856303 2" xfId="4825"/>
    <cellStyle name="style1424731856303 2 2" xfId="4826"/>
    <cellStyle name="style1424731856303 3" xfId="4827"/>
    <cellStyle name="style1424731856334" xfId="4828"/>
    <cellStyle name="style1424731856334 2" xfId="4829"/>
    <cellStyle name="style1424731856334 2 2" xfId="4830"/>
    <cellStyle name="style1424731856334 3" xfId="4831"/>
    <cellStyle name="style1424731856369" xfId="4832"/>
    <cellStyle name="style1424731856369 2" xfId="4833"/>
    <cellStyle name="style1424731856369 2 2" xfId="4834"/>
    <cellStyle name="style1424731856369 3" xfId="4835"/>
    <cellStyle name="style1424731856402" xfId="4836"/>
    <cellStyle name="style1424731856402 2" xfId="4837"/>
    <cellStyle name="style1424731856402 2 2" xfId="4838"/>
    <cellStyle name="style1424731856402 3" xfId="4839"/>
    <cellStyle name="style1424731856430" xfId="4840"/>
    <cellStyle name="style1424731856430 2" xfId="4841"/>
    <cellStyle name="style1424731856430 2 2" xfId="4842"/>
    <cellStyle name="style1424731856430 3" xfId="4843"/>
    <cellStyle name="style1424731856526" xfId="4844"/>
    <cellStyle name="style1424731856526 2" xfId="4845"/>
    <cellStyle name="style1424731856526 2 2" xfId="4846"/>
    <cellStyle name="style1424731856526 3" xfId="4847"/>
    <cellStyle name="style1424731856551" xfId="4848"/>
    <cellStyle name="style1424731856551 2" xfId="4849"/>
    <cellStyle name="style1424731856551 2 2" xfId="4850"/>
    <cellStyle name="style1424731856551 3" xfId="4851"/>
    <cellStyle name="style1424731856580" xfId="4852"/>
    <cellStyle name="style1424731856580 2" xfId="4853"/>
    <cellStyle name="style1424731856580 2 2" xfId="4854"/>
    <cellStyle name="style1424731856580 3" xfId="4855"/>
    <cellStyle name="style1424731856606" xfId="4856"/>
    <cellStyle name="style1424731856606 2" xfId="4857"/>
    <cellStyle name="style1424731856606 2 2" xfId="4858"/>
    <cellStyle name="style1424731856606 3" xfId="4859"/>
    <cellStyle name="style1424731856871" xfId="4860"/>
    <cellStyle name="style1424731856871 2" xfId="4861"/>
    <cellStyle name="style1424731856871 2 2" xfId="4862"/>
    <cellStyle name="style1424731856871 3" xfId="4863"/>
    <cellStyle name="style1424731856976" xfId="4864"/>
    <cellStyle name="style1424731856976 2" xfId="4865"/>
    <cellStyle name="style1424731856976 2 2" xfId="4866"/>
    <cellStyle name="style1424731856976 3" xfId="4867"/>
    <cellStyle name="style1424731857002" xfId="4868"/>
    <cellStyle name="style1424731857002 2" xfId="4869"/>
    <cellStyle name="style1424731857002 2 2" xfId="4870"/>
    <cellStyle name="style1424731857002 3" xfId="4871"/>
    <cellStyle name="style1424731857047" xfId="4872"/>
    <cellStyle name="style1424731857047 2" xfId="4873"/>
    <cellStyle name="style1424731857047 2 2" xfId="4874"/>
    <cellStyle name="style1424731857047 3" xfId="4875"/>
    <cellStyle name="style1424731857073" xfId="4876"/>
    <cellStyle name="style1424731857073 2" xfId="4877"/>
    <cellStyle name="style1424731857073 2 2" xfId="4878"/>
    <cellStyle name="style1424731857073 3" xfId="4879"/>
    <cellStyle name="style1424731857267" xfId="4880"/>
    <cellStyle name="style1424731857267 2" xfId="4881"/>
    <cellStyle name="style1424731857267 2 2" xfId="4882"/>
    <cellStyle name="style1424731857267 3" xfId="4883"/>
    <cellStyle name="style1424731857295" xfId="4884"/>
    <cellStyle name="style1424731857295 2" xfId="4885"/>
    <cellStyle name="style1424731857295 2 2" xfId="4886"/>
    <cellStyle name="style1424731857295 3" xfId="4887"/>
    <cellStyle name="style1424731857329" xfId="4888"/>
    <cellStyle name="style1424731857329 2" xfId="4889"/>
    <cellStyle name="style1424731857329 2 2" xfId="4890"/>
    <cellStyle name="style1424731857329 3" xfId="4891"/>
    <cellStyle name="style1424731857360" xfId="4892"/>
    <cellStyle name="style1424731857360 2" xfId="4893"/>
    <cellStyle name="style1424731857360 2 2" xfId="4894"/>
    <cellStyle name="style1424731857360 3" xfId="4895"/>
    <cellStyle name="style1424731857392" xfId="4896"/>
    <cellStyle name="style1424731857392 2" xfId="4897"/>
    <cellStyle name="style1424731857392 2 2" xfId="4898"/>
    <cellStyle name="style1424731857392 3" xfId="4899"/>
    <cellStyle name="style1424731857847" xfId="4900"/>
    <cellStyle name="style1424731857847 2" xfId="4901"/>
    <cellStyle name="style1424731857847 2 2" xfId="4902"/>
    <cellStyle name="style1424731857847 3" xfId="4903"/>
    <cellStyle name="style1424731857873" xfId="4904"/>
    <cellStyle name="style1424731857873 2" xfId="4905"/>
    <cellStyle name="style1424731857873 2 2" xfId="4906"/>
    <cellStyle name="style1424731857873 3" xfId="4907"/>
    <cellStyle name="style1424731857928" xfId="4908"/>
    <cellStyle name="style1424731857928 2" xfId="4909"/>
    <cellStyle name="style1424731857928 2 2" xfId="4910"/>
    <cellStyle name="style1424731857928 3" xfId="4911"/>
    <cellStyle name="style1425316537498" xfId="4912"/>
    <cellStyle name="style1425405713196" xfId="4913"/>
    <cellStyle name="style1425405713196 2" xfId="4914"/>
    <cellStyle name="style1425405713357" xfId="4915"/>
    <cellStyle name="style1425405713357 2" xfId="4916"/>
    <cellStyle name="style1425405713404" xfId="4917"/>
    <cellStyle name="style1425405713404 2" xfId="4918"/>
    <cellStyle name="style1425405713441" xfId="4919"/>
    <cellStyle name="style1425405713441 2" xfId="4920"/>
    <cellStyle name="style1425405713487" xfId="4921"/>
    <cellStyle name="style1425405713487 2" xfId="4922"/>
    <cellStyle name="style1425405713533" xfId="4923"/>
    <cellStyle name="style1425405713533 2" xfId="4924"/>
    <cellStyle name="style1425405713577" xfId="4925"/>
    <cellStyle name="style1425405713577 2" xfId="4926"/>
    <cellStyle name="style1425405713624" xfId="4927"/>
    <cellStyle name="style1425405713624 2" xfId="4928"/>
    <cellStyle name="style1425405713668" xfId="4929"/>
    <cellStyle name="style1425405713668 2" xfId="4930"/>
    <cellStyle name="style1425405713712" xfId="4931"/>
    <cellStyle name="style1425405713712 2" xfId="4932"/>
    <cellStyle name="style1425405713754" xfId="4933"/>
    <cellStyle name="style1425405713754 2" xfId="4934"/>
    <cellStyle name="style1425405713797" xfId="4935"/>
    <cellStyle name="style1425405713797 2" xfId="4936"/>
    <cellStyle name="style1425405713833" xfId="4937"/>
    <cellStyle name="style1425405713833 2" xfId="4938"/>
    <cellStyle name="style1425405713866" xfId="4939"/>
    <cellStyle name="style1425405713866 2" xfId="4940"/>
    <cellStyle name="style1425405713912" xfId="4941"/>
    <cellStyle name="style1425405713912 2" xfId="4942"/>
    <cellStyle name="style1425405713946" xfId="4943"/>
    <cellStyle name="style1425405713946 2" xfId="4944"/>
    <cellStyle name="style1425405713990" xfId="4945"/>
    <cellStyle name="style1425405713990 2" xfId="4946"/>
    <cellStyle name="style1425405714034" xfId="4947"/>
    <cellStyle name="style1425405714034 2" xfId="4948"/>
    <cellStyle name="style1425405714076" xfId="4949"/>
    <cellStyle name="style1425405714076 2" xfId="4950"/>
    <cellStyle name="style1425405714120" xfId="4951"/>
    <cellStyle name="style1425405714120 2" xfId="4952"/>
    <cellStyle name="style1425405714163" xfId="4953"/>
    <cellStyle name="style1425405714163 2" xfId="4954"/>
    <cellStyle name="style1425405714205" xfId="4955"/>
    <cellStyle name="style1425405714205 2" xfId="4956"/>
    <cellStyle name="style1425405714248" xfId="4957"/>
    <cellStyle name="style1425405714248 2" xfId="4958"/>
    <cellStyle name="style1425405714291" xfId="4959"/>
    <cellStyle name="style1425405714291 2" xfId="4960"/>
    <cellStyle name="style1425405714336" xfId="4961"/>
    <cellStyle name="style1425405714336 2" xfId="4962"/>
    <cellStyle name="style1425405714377" xfId="4963"/>
    <cellStyle name="style1425405714377 2" xfId="4964"/>
    <cellStyle name="style1425405714411" xfId="4965"/>
    <cellStyle name="style1425405714411 2" xfId="4966"/>
    <cellStyle name="style1425405714453" xfId="4967"/>
    <cellStyle name="style1425405714453 2" xfId="4968"/>
    <cellStyle name="style1425405714495" xfId="4969"/>
    <cellStyle name="style1425405714495 2" xfId="4970"/>
    <cellStyle name="style1425405714536" xfId="4971"/>
    <cellStyle name="style1425405714536 2" xfId="4972"/>
    <cellStyle name="style1425405714578" xfId="4973"/>
    <cellStyle name="style1425405714578 2" xfId="4974"/>
    <cellStyle name="style1425405714619" xfId="4975"/>
    <cellStyle name="style1425405714619 2" xfId="4976"/>
    <cellStyle name="style1425405714665" xfId="4977"/>
    <cellStyle name="style1425405714665 2" xfId="4978"/>
    <cellStyle name="style1425405714699" xfId="4979"/>
    <cellStyle name="style1425405714699 2" xfId="4980"/>
    <cellStyle name="style1425405714732" xfId="4981"/>
    <cellStyle name="style1425405714732 2" xfId="4982"/>
    <cellStyle name="style1425405714764" xfId="4983"/>
    <cellStyle name="style1425405714764 2" xfId="4984"/>
    <cellStyle name="style1425405714797" xfId="4985"/>
    <cellStyle name="style1425405714797 2" xfId="4986"/>
    <cellStyle name="style1425405714839" xfId="4987"/>
    <cellStyle name="style1425405714839 2" xfId="4988"/>
    <cellStyle name="style1425405714879" xfId="4989"/>
    <cellStyle name="style1425405714879 2" xfId="4990"/>
    <cellStyle name="style1425405714920" xfId="4991"/>
    <cellStyle name="style1425405714920 2" xfId="4992"/>
    <cellStyle name="style1425405714961" xfId="4993"/>
    <cellStyle name="style1425405714961 2" xfId="4994"/>
    <cellStyle name="style1425405715086" xfId="4995"/>
    <cellStyle name="style1425405715086 2" xfId="4996"/>
    <cellStyle name="style1425405715124" xfId="4997"/>
    <cellStyle name="style1425405715124 2" xfId="4998"/>
    <cellStyle name="style1425405715162" xfId="4999"/>
    <cellStyle name="style1425405715162 2" xfId="5000"/>
    <cellStyle name="style1425405715199" xfId="5001"/>
    <cellStyle name="style1425405715199 2" xfId="5002"/>
    <cellStyle name="style1425405715238" xfId="5003"/>
    <cellStyle name="style1425405715238 2" xfId="5004"/>
    <cellStyle name="style1425405715276" xfId="5005"/>
    <cellStyle name="style1425405715276 2" xfId="5006"/>
    <cellStyle name="style1425405715308" xfId="5007"/>
    <cellStyle name="style1425405715308 2" xfId="5008"/>
    <cellStyle name="style1425405715339" xfId="5009"/>
    <cellStyle name="style1425405715339 2" xfId="5010"/>
    <cellStyle name="style1425405715372" xfId="5011"/>
    <cellStyle name="style1425405715372 2" xfId="5012"/>
    <cellStyle name="style1425405715404" xfId="5013"/>
    <cellStyle name="style1425405715404 2" xfId="5014"/>
    <cellStyle name="style1425405715440" xfId="5015"/>
    <cellStyle name="style1425405715440 2" xfId="5016"/>
    <cellStyle name="style1425405715469" xfId="5017"/>
    <cellStyle name="style1425405715469 2" xfId="5018"/>
    <cellStyle name="style1425405715499" xfId="5019"/>
    <cellStyle name="style1425405715499 2" xfId="5020"/>
    <cellStyle name="style1425405715532" xfId="5021"/>
    <cellStyle name="style1425405715532 2" xfId="5022"/>
    <cellStyle name="style1425405715567" xfId="5023"/>
    <cellStyle name="style1425405715567 2" xfId="5024"/>
    <cellStyle name="style1425405715598" xfId="5025"/>
    <cellStyle name="style1425405715598 2" xfId="5026"/>
    <cellStyle name="style1425405715627" xfId="5027"/>
    <cellStyle name="style1425405715627 2" xfId="5028"/>
    <cellStyle name="style1425405715661" xfId="5029"/>
    <cellStyle name="style1425405715661 2" xfId="5030"/>
    <cellStyle name="style1425405715706" xfId="5031"/>
    <cellStyle name="style1425405715706 2" xfId="5032"/>
    <cellStyle name="style1425405715781" xfId="5033"/>
    <cellStyle name="style1425405715781 2" xfId="5034"/>
    <cellStyle name="style1425405715872" xfId="5035"/>
    <cellStyle name="style1425405715872 2" xfId="5036"/>
    <cellStyle name="style1425405715903" xfId="5037"/>
    <cellStyle name="style1425405715903 2" xfId="5038"/>
    <cellStyle name="style1425405715933" xfId="5039"/>
    <cellStyle name="style1425405715933 2" xfId="5040"/>
    <cellStyle name="style1425405715963" xfId="5041"/>
    <cellStyle name="style1425405715963 2" xfId="5042"/>
    <cellStyle name="style1425405715992" xfId="5043"/>
    <cellStyle name="style1425405715992 2" xfId="5044"/>
    <cellStyle name="style1425405716022" xfId="5045"/>
    <cellStyle name="style1425405716022 2" xfId="5046"/>
    <cellStyle name="style1425405716057" xfId="5047"/>
    <cellStyle name="style1425405716057 2" xfId="5048"/>
    <cellStyle name="style1425405716088" xfId="5049"/>
    <cellStyle name="style1425405716088 2" xfId="5050"/>
    <cellStyle name="style1425405716346" xfId="5051"/>
    <cellStyle name="style1425405716346 2" xfId="5052"/>
    <cellStyle name="style1425405716527" xfId="5053"/>
    <cellStyle name="style1425405716527 2" xfId="5054"/>
    <cellStyle name="style1425405716558" xfId="5055"/>
    <cellStyle name="style1425405716558 2" xfId="5056"/>
    <cellStyle name="style1425405716587" xfId="5057"/>
    <cellStyle name="style1425405716587 2" xfId="5058"/>
    <cellStyle name="style1425405716809" xfId="5059"/>
    <cellStyle name="style1425405716809 2" xfId="5060"/>
    <cellStyle name="style1425405716847" xfId="5061"/>
    <cellStyle name="style1425405716847 2" xfId="5062"/>
    <cellStyle name="style1425405716887" xfId="5063"/>
    <cellStyle name="style1425405716887 2" xfId="5064"/>
    <cellStyle name="style1425405716925" xfId="5065"/>
    <cellStyle name="style1425405716925 2" xfId="5066"/>
    <cellStyle name="style1425405716957" xfId="5067"/>
    <cellStyle name="style1425405716957 2" xfId="5068"/>
    <cellStyle name="style1425405717116" xfId="5069"/>
    <cellStyle name="style1425405717116 2" xfId="5070"/>
    <cellStyle name="style1425405717145" xfId="5071"/>
    <cellStyle name="style1425405717145 2" xfId="5072"/>
    <cellStyle name="style1425405717177" xfId="5073"/>
    <cellStyle name="style1425405717177 2" xfId="5074"/>
    <cellStyle name="style1425405717206" xfId="5075"/>
    <cellStyle name="style1425405717206 2" xfId="5076"/>
    <cellStyle name="style1425405717442" xfId="5077"/>
    <cellStyle name="style1425405717442 2" xfId="5078"/>
    <cellStyle name="style1425405717471" xfId="5079"/>
    <cellStyle name="style1425405717471 2" xfId="5080"/>
    <cellStyle name="style1425405717522" xfId="5081"/>
    <cellStyle name="style1425405717522 2" xfId="5082"/>
    <cellStyle name="style1425405717550" xfId="5083"/>
    <cellStyle name="style1425405717550 2" xfId="5084"/>
    <cellStyle name="style1425405717866" xfId="5085"/>
    <cellStyle name="style1425405717866 2" xfId="5086"/>
    <cellStyle name="style1425405717896" xfId="5087"/>
    <cellStyle name="style1425405717896 2" xfId="5088"/>
    <cellStyle name="style1425405717925" xfId="5089"/>
    <cellStyle name="style1425405717925 2" xfId="5090"/>
    <cellStyle name="style1425405717954" xfId="5091"/>
    <cellStyle name="style1425405717954 2" xfId="5092"/>
    <cellStyle name="style1425405717982" xfId="5093"/>
    <cellStyle name="style1425405717982 2" xfId="5094"/>
    <cellStyle name="style1425405718170" xfId="5095"/>
    <cellStyle name="style1425405718170 2" xfId="5096"/>
    <cellStyle name="style1425405718708" xfId="5097"/>
    <cellStyle name="style1425405718708 2" xfId="5098"/>
    <cellStyle name="style1425405718738" xfId="5099"/>
    <cellStyle name="style1425405718738 2" xfId="5100"/>
    <cellStyle name="style1425405718803" xfId="5101"/>
    <cellStyle name="style1425405718803 2" xfId="5102"/>
    <cellStyle name="style1425405718945" xfId="5103"/>
    <cellStyle name="style1425405718945 2" xfId="5104"/>
    <cellStyle name="style1425405718974" xfId="5105"/>
    <cellStyle name="style1425405718974 2" xfId="5106"/>
    <cellStyle name="style1425405719002" xfId="5107"/>
    <cellStyle name="style1425405719002 2" xfId="5108"/>
    <cellStyle name="style1425405719032" xfId="5109"/>
    <cellStyle name="style1425405719032 2" xfId="5110"/>
    <cellStyle name="style1425405719060" xfId="5111"/>
    <cellStyle name="style1425405719060 2" xfId="5112"/>
    <cellStyle name="style1425405719088" xfId="5113"/>
    <cellStyle name="style1425405719088 2" xfId="5114"/>
    <cellStyle name="style1425405719116" xfId="5115"/>
    <cellStyle name="style1425405719116 2" xfId="5116"/>
    <cellStyle name="style1425405719146" xfId="5117"/>
    <cellStyle name="style1425405719146 2" xfId="5118"/>
    <cellStyle name="style1425405719174" xfId="5119"/>
    <cellStyle name="style1425405719174 2" xfId="5120"/>
    <cellStyle name="style1425405719202" xfId="5121"/>
    <cellStyle name="style1425405719202 2" xfId="5122"/>
    <cellStyle name="style1425405719330" xfId="5123"/>
    <cellStyle name="style1425405719330 2" xfId="5124"/>
    <cellStyle name="style1425405719388" xfId="5125"/>
    <cellStyle name="style1425405719388 2" xfId="5126"/>
    <cellStyle name="style1425405719418" xfId="5127"/>
    <cellStyle name="style1425405719418 2" xfId="5128"/>
    <cellStyle name="style1425405719452" xfId="5129"/>
    <cellStyle name="style1425405719452 2" xfId="5130"/>
    <cellStyle name="style1425405719481" xfId="5131"/>
    <cellStyle name="style1425405719481 2" xfId="5132"/>
    <cellStyle name="style1425405719512" xfId="5133"/>
    <cellStyle name="style1425405719512 2" xfId="5134"/>
    <cellStyle name="style1425405719542" xfId="5135"/>
    <cellStyle name="style1425405719542 2" xfId="5136"/>
    <cellStyle name="style1425405719573" xfId="5137"/>
    <cellStyle name="style1425405719573 2" xfId="5138"/>
    <cellStyle name="style1425405719603" xfId="5139"/>
    <cellStyle name="style1425405719603 2" xfId="5140"/>
    <cellStyle name="style1425405719650" xfId="5141"/>
    <cellStyle name="style1425405719650 2" xfId="5142"/>
    <cellStyle name="style1425405719678" xfId="5143"/>
    <cellStyle name="style1425405719678 2" xfId="5144"/>
    <cellStyle name="style1425405719706" xfId="5145"/>
    <cellStyle name="style1425405719706 2" xfId="5146"/>
    <cellStyle name="style1425405719733" xfId="5147"/>
    <cellStyle name="style1425405719733 2" xfId="5148"/>
    <cellStyle name="style1425405719762" xfId="5149"/>
    <cellStyle name="style1425405719762 2" xfId="5150"/>
    <cellStyle name="style1425405719789" xfId="5151"/>
    <cellStyle name="style1425405719789 2" xfId="5152"/>
    <cellStyle name="style1425497611209" xfId="51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3974503187102"/>
          <c:y val="4.9668874172185427E-2"/>
          <c:w val="0.74900981127360111"/>
          <c:h val="0.8046357615894046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'12.Nativity,Sex&amp;Age-graphic'!$K$6:$K$24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'12.Nativity,Sex&amp;Age-graphic'!$L$6:$L$24</c:f>
              <c:numCache>
                <c:formatCode>0.0</c:formatCode>
                <c:ptCount val="19"/>
                <c:pt idx="0">
                  <c:v>4.5665040929999998</c:v>
                </c:pt>
                <c:pt idx="1">
                  <c:v>4.7118559170000003</c:v>
                </c:pt>
                <c:pt idx="2">
                  <c:v>4.3124432319999997</c:v>
                </c:pt>
                <c:pt idx="3">
                  <c:v>4.1339453810000002</c:v>
                </c:pt>
                <c:pt idx="4">
                  <c:v>4.1102129959999996</c:v>
                </c:pt>
                <c:pt idx="5">
                  <c:v>3.7920115050000001</c:v>
                </c:pt>
                <c:pt idx="6">
                  <c:v>3.8227448229999998</c:v>
                </c:pt>
                <c:pt idx="7">
                  <c:v>3.6999412669999998</c:v>
                </c:pt>
                <c:pt idx="8">
                  <c:v>3.4397077989999998</c:v>
                </c:pt>
                <c:pt idx="9">
                  <c:v>2.9870042630000002</c:v>
                </c:pt>
                <c:pt idx="10">
                  <c:v>2.5507560699999998</c:v>
                </c:pt>
                <c:pt idx="11">
                  <c:v>2.0604035249999999</c:v>
                </c:pt>
                <c:pt idx="12">
                  <c:v>1.595247297</c:v>
                </c:pt>
                <c:pt idx="13">
                  <c:v>1.1598218709999999</c:v>
                </c:pt>
                <c:pt idx="14">
                  <c:v>0.84527280000000005</c:v>
                </c:pt>
                <c:pt idx="15">
                  <c:v>0.60855676000000003</c:v>
                </c:pt>
                <c:pt idx="16">
                  <c:v>0.45422120799999999</c:v>
                </c:pt>
                <c:pt idx="17">
                  <c:v>0.25285450599999998</c:v>
                </c:pt>
                <c:pt idx="18">
                  <c:v>0.16447004200000001</c:v>
                </c:pt>
              </c:numCache>
            </c:numRef>
          </c:val>
        </c:ser>
        <c:dLbls>
          <c:showLegendKey val="0"/>
          <c:showVal val="0"/>
          <c:showCatName val="0"/>
          <c:showSerName val="0"/>
          <c:showPercent val="0"/>
          <c:showBubbleSize val="0"/>
        </c:dLbls>
        <c:gapWidth val="0"/>
        <c:axId val="45120896"/>
        <c:axId val="45122688"/>
      </c:barChart>
      <c:barChart>
        <c:barDir val="bar"/>
        <c:grouping val="clustered"/>
        <c:varyColors val="0"/>
        <c:ser>
          <c:idx val="1"/>
          <c:order val="1"/>
          <c:spPr>
            <a:solidFill>
              <a:srgbClr val="993300"/>
            </a:solidFill>
            <a:ln w="3175">
              <a:solidFill>
                <a:srgbClr val="000000"/>
              </a:solidFill>
              <a:prstDash val="solid"/>
            </a:ln>
          </c:spPr>
          <c:invertIfNegative val="0"/>
          <c:cat>
            <c:strRef>
              <c:f>'12.Nativity,Sex&amp;Age-graphic'!$K$6:$K$24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'12.Nativity,Sex&amp;Age-graphic'!$M$6:$M$24</c:f>
              <c:numCache>
                <c:formatCode>0.0</c:formatCode>
                <c:ptCount val="19"/>
                <c:pt idx="0">
                  <c:v>4.7966713509999996</c:v>
                </c:pt>
                <c:pt idx="1">
                  <c:v>4.7891367310000001</c:v>
                </c:pt>
                <c:pt idx="2">
                  <c:v>4.5968019370000004</c:v>
                </c:pt>
                <c:pt idx="3">
                  <c:v>4.3952832830000004</c:v>
                </c:pt>
                <c:pt idx="4">
                  <c:v>4.5784379230000001</c:v>
                </c:pt>
                <c:pt idx="5">
                  <c:v>4.235041968</c:v>
                </c:pt>
                <c:pt idx="6">
                  <c:v>4.2140743770000002</c:v>
                </c:pt>
                <c:pt idx="7">
                  <c:v>3.9282813889999999</c:v>
                </c:pt>
                <c:pt idx="8">
                  <c:v>3.5460411879999998</c:v>
                </c:pt>
                <c:pt idx="9">
                  <c:v>3.0713545739999999</c:v>
                </c:pt>
                <c:pt idx="10">
                  <c:v>2.5629215350000001</c:v>
                </c:pt>
                <c:pt idx="11">
                  <c:v>1.957379735</c:v>
                </c:pt>
                <c:pt idx="12">
                  <c:v>1.4288111379999999</c:v>
                </c:pt>
                <c:pt idx="13">
                  <c:v>1.006036683</c:v>
                </c:pt>
                <c:pt idx="14">
                  <c:v>0.65930518599999999</c:v>
                </c:pt>
                <c:pt idx="15">
                  <c:v>0.44854522600000002</c:v>
                </c:pt>
                <c:pt idx="16">
                  <c:v>0.290512781</c:v>
                </c:pt>
                <c:pt idx="17">
                  <c:v>0.14810920599999999</c:v>
                </c:pt>
                <c:pt idx="18">
                  <c:v>7.9278432999999995E-2</c:v>
                </c:pt>
              </c:numCache>
            </c:numRef>
          </c:val>
        </c:ser>
        <c:dLbls>
          <c:showLegendKey val="0"/>
          <c:showVal val="0"/>
          <c:showCatName val="0"/>
          <c:showSerName val="0"/>
          <c:showPercent val="0"/>
          <c:showBubbleSize val="0"/>
        </c:dLbls>
        <c:gapWidth val="0"/>
        <c:axId val="45124608"/>
        <c:axId val="45130496"/>
      </c:barChart>
      <c:catAx>
        <c:axId val="45120896"/>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122688"/>
        <c:crossesAt val="0"/>
        <c:auto val="1"/>
        <c:lblAlgn val="ctr"/>
        <c:lblOffset val="100"/>
        <c:tickLblSkip val="1"/>
        <c:tickMarkSkip val="1"/>
        <c:noMultiLvlLbl val="0"/>
      </c:catAx>
      <c:valAx>
        <c:axId val="45122688"/>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889833077795957"/>
              <c:y val="0.9402631601742845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120896"/>
        <c:crosses val="autoZero"/>
        <c:crossBetween val="between"/>
        <c:majorUnit val="2"/>
        <c:minorUnit val="1"/>
      </c:valAx>
      <c:catAx>
        <c:axId val="45124608"/>
        <c:scaling>
          <c:orientation val="minMax"/>
        </c:scaling>
        <c:delete val="1"/>
        <c:axPos val="r"/>
        <c:majorTickMark val="out"/>
        <c:minorTickMark val="none"/>
        <c:tickLblPos val="none"/>
        <c:crossAx val="45130496"/>
        <c:crossesAt val="0"/>
        <c:auto val="1"/>
        <c:lblAlgn val="ctr"/>
        <c:lblOffset val="100"/>
        <c:noMultiLvlLbl val="0"/>
      </c:catAx>
      <c:valAx>
        <c:axId val="45130496"/>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45124608"/>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8579213690559"/>
          <c:y val="4.9833967883695304E-2"/>
          <c:w val="0.69047819730688864"/>
          <c:h val="0.80398801519027585"/>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'12.Nativity,Sex&amp;Age-graphic'!$O$6:$O$24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'12.Nativity,Sex&amp;Age-graphic'!$P$6:$P$24</c:f>
              <c:numCache>
                <c:formatCode>0.0</c:formatCode>
                <c:ptCount val="19"/>
                <c:pt idx="0">
                  <c:v>2.4358397979999999</c:v>
                </c:pt>
                <c:pt idx="1">
                  <c:v>2.6121414860000001</c:v>
                </c:pt>
                <c:pt idx="2">
                  <c:v>2.73053802</c:v>
                </c:pt>
                <c:pt idx="3">
                  <c:v>2.8632497410000002</c:v>
                </c:pt>
                <c:pt idx="4">
                  <c:v>3.1507308429999998</c:v>
                </c:pt>
                <c:pt idx="5">
                  <c:v>3.0708587129999998</c:v>
                </c:pt>
                <c:pt idx="6">
                  <c:v>3.0484418710000001</c:v>
                </c:pt>
                <c:pt idx="7">
                  <c:v>2.8395694210000002</c:v>
                </c:pt>
                <c:pt idx="8">
                  <c:v>3.2048729210000002</c:v>
                </c:pt>
                <c:pt idx="9">
                  <c:v>3.466066197</c:v>
                </c:pt>
                <c:pt idx="10">
                  <c:v>3.9680658800000002</c:v>
                </c:pt>
                <c:pt idx="11">
                  <c:v>3.9054376319999999</c:v>
                </c:pt>
                <c:pt idx="12">
                  <c:v>3.521809153</c:v>
                </c:pt>
                <c:pt idx="13">
                  <c:v>2.979116281</c:v>
                </c:pt>
                <c:pt idx="14">
                  <c:v>2.2181680959999999</c:v>
                </c:pt>
                <c:pt idx="15">
                  <c:v>1.6860288560000001</c:v>
                </c:pt>
                <c:pt idx="16">
                  <c:v>1.3773852710000001</c:v>
                </c:pt>
                <c:pt idx="17">
                  <c:v>0.99346194600000004</c:v>
                </c:pt>
                <c:pt idx="18">
                  <c:v>0.66965359300000005</c:v>
                </c:pt>
              </c:numCache>
            </c:numRef>
          </c:val>
        </c:ser>
        <c:dLbls>
          <c:showLegendKey val="0"/>
          <c:showVal val="0"/>
          <c:showCatName val="0"/>
          <c:showSerName val="0"/>
          <c:showPercent val="0"/>
          <c:showBubbleSize val="0"/>
        </c:dLbls>
        <c:gapWidth val="0"/>
        <c:axId val="45636224"/>
        <c:axId val="45642112"/>
      </c:barChart>
      <c:barChart>
        <c:barDir val="bar"/>
        <c:grouping val="clustered"/>
        <c:varyColors val="0"/>
        <c:ser>
          <c:idx val="1"/>
          <c:order val="1"/>
          <c:spPr>
            <a:solidFill>
              <a:srgbClr val="993300"/>
            </a:solidFill>
            <a:ln w="3175">
              <a:solidFill>
                <a:srgbClr val="000000"/>
              </a:solidFill>
              <a:prstDash val="solid"/>
            </a:ln>
          </c:spPr>
          <c:invertIfNegative val="0"/>
          <c:cat>
            <c:strRef>
              <c:f>'12.Nativity,Sex&amp;Age-graphic'!$O$6:$O$24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'12.Nativity,Sex&amp;Age-graphic'!$Q$6:$Q$24</c:f>
              <c:numCache>
                <c:formatCode>0.0</c:formatCode>
                <c:ptCount val="19"/>
                <c:pt idx="0">
                  <c:v>2.5697430589999999</c:v>
                </c:pt>
                <c:pt idx="1">
                  <c:v>2.7456891080000001</c:v>
                </c:pt>
                <c:pt idx="2">
                  <c:v>2.8844355290000001</c:v>
                </c:pt>
                <c:pt idx="3">
                  <c:v>3.036508242</c:v>
                </c:pt>
                <c:pt idx="4">
                  <c:v>3.3061866750000002</c:v>
                </c:pt>
                <c:pt idx="5">
                  <c:v>3.1465417109999998</c:v>
                </c:pt>
                <c:pt idx="6">
                  <c:v>3.10009347</c:v>
                </c:pt>
                <c:pt idx="7">
                  <c:v>2.8963043129999999</c:v>
                </c:pt>
                <c:pt idx="8">
                  <c:v>3.2258829169999998</c:v>
                </c:pt>
                <c:pt idx="9">
                  <c:v>3.4493157509999999</c:v>
                </c:pt>
                <c:pt idx="10">
                  <c:v>3.8916964300000001</c:v>
                </c:pt>
                <c:pt idx="11">
                  <c:v>3.7601645960000001</c:v>
                </c:pt>
                <c:pt idx="12">
                  <c:v>3.3307565960000001</c:v>
                </c:pt>
                <c:pt idx="13">
                  <c:v>2.7255798590000002</c:v>
                </c:pt>
                <c:pt idx="14">
                  <c:v>1.9790780729999999</c:v>
                </c:pt>
                <c:pt idx="15">
                  <c:v>1.3760579610000001</c:v>
                </c:pt>
                <c:pt idx="16">
                  <c:v>0.98640947300000004</c:v>
                </c:pt>
                <c:pt idx="17">
                  <c:v>0.57572312599999997</c:v>
                </c:pt>
                <c:pt idx="18">
                  <c:v>0.27239739200000002</c:v>
                </c:pt>
              </c:numCache>
            </c:numRef>
          </c:val>
        </c:ser>
        <c:dLbls>
          <c:showLegendKey val="0"/>
          <c:showVal val="0"/>
          <c:showCatName val="0"/>
          <c:showSerName val="0"/>
          <c:showPercent val="0"/>
          <c:showBubbleSize val="0"/>
        </c:dLbls>
        <c:gapWidth val="0"/>
        <c:axId val="45644032"/>
        <c:axId val="45649920"/>
      </c:barChart>
      <c:catAx>
        <c:axId val="45636224"/>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642112"/>
        <c:crossesAt val="0"/>
        <c:auto val="1"/>
        <c:lblAlgn val="ctr"/>
        <c:lblOffset val="100"/>
        <c:tickLblSkip val="1"/>
        <c:tickMarkSkip val="1"/>
        <c:noMultiLvlLbl val="0"/>
      </c:catAx>
      <c:valAx>
        <c:axId val="45642112"/>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38080264719387"/>
              <c:y val="0.93702768941961734"/>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636224"/>
        <c:crosses val="autoZero"/>
        <c:crossBetween val="between"/>
        <c:majorUnit val="2"/>
        <c:minorUnit val="1"/>
      </c:valAx>
      <c:catAx>
        <c:axId val="45644032"/>
        <c:scaling>
          <c:orientation val="minMax"/>
        </c:scaling>
        <c:delete val="1"/>
        <c:axPos val="r"/>
        <c:majorTickMark val="out"/>
        <c:minorTickMark val="none"/>
        <c:tickLblPos val="none"/>
        <c:crossAx val="45649920"/>
        <c:crossesAt val="0"/>
        <c:auto val="1"/>
        <c:lblAlgn val="ctr"/>
        <c:lblOffset val="100"/>
        <c:noMultiLvlLbl val="0"/>
      </c:catAx>
      <c:valAx>
        <c:axId val="45649920"/>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45644032"/>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826580353654461"/>
          <c:y val="5.3156232409274425E-2"/>
          <c:w val="0.7381655106441396"/>
          <c:h val="0.8006657506647011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'12.Nativity,Sex&amp;Age-graphic'!$K$26:$K$44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'12.Nativity,Sex&amp;Age-graphic'!$L$26:$L$44</c:f>
              <c:numCache>
                <c:formatCode>0.0</c:formatCode>
                <c:ptCount val="19"/>
                <c:pt idx="0">
                  <c:v>0.19652893900000001</c:v>
                </c:pt>
                <c:pt idx="1">
                  <c:v>0.45233737299999999</c:v>
                </c:pt>
                <c:pt idx="2">
                  <c:v>1.1674841979999999</c:v>
                </c:pt>
                <c:pt idx="3">
                  <c:v>1.841357154</c:v>
                </c:pt>
                <c:pt idx="4">
                  <c:v>2.8093518629999998</c:v>
                </c:pt>
                <c:pt idx="5">
                  <c:v>4.3952640670000003</c:v>
                </c:pt>
                <c:pt idx="6">
                  <c:v>5.2846250750000001</c:v>
                </c:pt>
                <c:pt idx="7">
                  <c:v>5.9070782179999997</c:v>
                </c:pt>
                <c:pt idx="8">
                  <c:v>5.8347501749999999</c:v>
                </c:pt>
                <c:pt idx="9">
                  <c:v>5.131745821</c:v>
                </c:pt>
                <c:pt idx="10">
                  <c:v>4.1835056770000003</c:v>
                </c:pt>
                <c:pt idx="11">
                  <c:v>3.2806536180000001</c:v>
                </c:pt>
                <c:pt idx="12">
                  <c:v>2.4745199050000002</c:v>
                </c:pt>
                <c:pt idx="13">
                  <c:v>1.790906632</c:v>
                </c:pt>
                <c:pt idx="14">
                  <c:v>1.3626645589999999</c:v>
                </c:pt>
                <c:pt idx="15">
                  <c:v>0.98598453200000002</c:v>
                </c:pt>
                <c:pt idx="16">
                  <c:v>0.71154359300000003</c:v>
                </c:pt>
                <c:pt idx="17">
                  <c:v>0.37049553099999999</c:v>
                </c:pt>
                <c:pt idx="18">
                  <c:v>0.22353737900000001</c:v>
                </c:pt>
              </c:numCache>
            </c:numRef>
          </c:val>
        </c:ser>
        <c:dLbls>
          <c:showLegendKey val="0"/>
          <c:showVal val="0"/>
          <c:showCatName val="0"/>
          <c:showSerName val="0"/>
          <c:showPercent val="0"/>
          <c:showBubbleSize val="0"/>
        </c:dLbls>
        <c:gapWidth val="0"/>
        <c:axId val="45811584"/>
        <c:axId val="45813120"/>
      </c:barChart>
      <c:barChart>
        <c:barDir val="bar"/>
        <c:grouping val="clustered"/>
        <c:varyColors val="0"/>
        <c:ser>
          <c:idx val="1"/>
          <c:order val="1"/>
          <c:spPr>
            <a:solidFill>
              <a:srgbClr val="993300"/>
            </a:solidFill>
            <a:ln w="3175">
              <a:solidFill>
                <a:srgbClr val="000000"/>
              </a:solidFill>
              <a:prstDash val="solid"/>
            </a:ln>
          </c:spPr>
          <c:invertIfNegative val="0"/>
          <c:cat>
            <c:strRef>
              <c:f>'12.Nativity,Sex&amp;Age-graphic'!$K$26:$K$44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'12.Nativity,Sex&amp;Age-graphic'!$M$26:$M$44</c:f>
              <c:numCache>
                <c:formatCode>0.0</c:formatCode>
                <c:ptCount val="19"/>
                <c:pt idx="0">
                  <c:v>0.196139115</c:v>
                </c:pt>
                <c:pt idx="1">
                  <c:v>0.48418172999999998</c:v>
                </c:pt>
                <c:pt idx="2">
                  <c:v>1.228560042</c:v>
                </c:pt>
                <c:pt idx="3">
                  <c:v>2.1608068920000001</c:v>
                </c:pt>
                <c:pt idx="4">
                  <c:v>3.672773812</c:v>
                </c:pt>
                <c:pt idx="5">
                  <c:v>5.4656664360000002</c:v>
                </c:pt>
                <c:pt idx="6">
                  <c:v>6.2577665070000004</c:v>
                </c:pt>
                <c:pt idx="7">
                  <c:v>6.6092660490000004</c:v>
                </c:pt>
                <c:pt idx="8">
                  <c:v>6.2734806040000004</c:v>
                </c:pt>
                <c:pt idx="9">
                  <c:v>5.4511534160000004</c:v>
                </c:pt>
                <c:pt idx="10">
                  <c:v>4.3707631400000002</c:v>
                </c:pt>
                <c:pt idx="11">
                  <c:v>3.2042693039999999</c:v>
                </c:pt>
                <c:pt idx="12">
                  <c:v>2.2507823469999999</c:v>
                </c:pt>
                <c:pt idx="13">
                  <c:v>1.543837616</c:v>
                </c:pt>
                <c:pt idx="14">
                  <c:v>1.0241766889999999</c:v>
                </c:pt>
                <c:pt idx="15">
                  <c:v>0.67172892699999998</c:v>
                </c:pt>
                <c:pt idx="16">
                  <c:v>0.40761303999999998</c:v>
                </c:pt>
                <c:pt idx="17">
                  <c:v>0.20425692400000001</c:v>
                </c:pt>
                <c:pt idx="18">
                  <c:v>0.118443098</c:v>
                </c:pt>
              </c:numCache>
            </c:numRef>
          </c:val>
        </c:ser>
        <c:dLbls>
          <c:showLegendKey val="0"/>
          <c:showVal val="0"/>
          <c:showCatName val="0"/>
          <c:showSerName val="0"/>
          <c:showPercent val="0"/>
          <c:showBubbleSize val="0"/>
        </c:dLbls>
        <c:gapWidth val="0"/>
        <c:axId val="45819392"/>
        <c:axId val="45820928"/>
      </c:barChart>
      <c:catAx>
        <c:axId val="45811584"/>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813120"/>
        <c:crossesAt val="0"/>
        <c:auto val="1"/>
        <c:lblAlgn val="ctr"/>
        <c:lblOffset val="100"/>
        <c:tickLblSkip val="1"/>
        <c:tickMarkSkip val="1"/>
        <c:noMultiLvlLbl val="0"/>
      </c:catAx>
      <c:valAx>
        <c:axId val="45813120"/>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4091213845793573"/>
              <c:y val="0.9260537797013783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811584"/>
        <c:crosses val="autoZero"/>
        <c:crossBetween val="between"/>
        <c:majorUnit val="2"/>
        <c:minorUnit val="1"/>
      </c:valAx>
      <c:catAx>
        <c:axId val="45819392"/>
        <c:scaling>
          <c:orientation val="minMax"/>
        </c:scaling>
        <c:delete val="1"/>
        <c:axPos val="r"/>
        <c:majorTickMark val="out"/>
        <c:minorTickMark val="none"/>
        <c:tickLblPos val="none"/>
        <c:crossAx val="45820928"/>
        <c:crossesAt val="0"/>
        <c:auto val="1"/>
        <c:lblAlgn val="ctr"/>
        <c:lblOffset val="100"/>
        <c:noMultiLvlLbl val="0"/>
      </c:catAx>
      <c:valAx>
        <c:axId val="45820928"/>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45819392"/>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03121934373061"/>
          <c:y val="5.3156232409274425E-2"/>
          <c:w val="0.75404318655028524"/>
          <c:h val="0.80066575066470114"/>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'12.Nativity,Sex&amp;Age-graphic'!$O$26:$O$44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'12.Nativity,Sex&amp;Age-graphic'!$P$26:$P$44</c:f>
              <c:numCache>
                <c:formatCode>0.0</c:formatCode>
                <c:ptCount val="19"/>
                <c:pt idx="0">
                  <c:v>6.9379165079999998</c:v>
                </c:pt>
                <c:pt idx="1">
                  <c:v>7.0233279059999996</c:v>
                </c:pt>
                <c:pt idx="2">
                  <c:v>6.0190879239999999</c:v>
                </c:pt>
                <c:pt idx="3">
                  <c:v>5.3780421990000002</c:v>
                </c:pt>
                <c:pt idx="4">
                  <c:v>4.8161388030000003</c:v>
                </c:pt>
                <c:pt idx="5">
                  <c:v>3.4646502360000002</c:v>
                </c:pt>
                <c:pt idx="6">
                  <c:v>3.0294403179999998</c:v>
                </c:pt>
                <c:pt idx="7">
                  <c:v>2.502215471</c:v>
                </c:pt>
                <c:pt idx="8">
                  <c:v>2.1400131729999998</c:v>
                </c:pt>
                <c:pt idx="9">
                  <c:v>1.8231379759999999</c:v>
                </c:pt>
                <c:pt idx="10">
                  <c:v>1.6647275340000001</c:v>
                </c:pt>
                <c:pt idx="11">
                  <c:v>1.3982221349999999</c:v>
                </c:pt>
                <c:pt idx="12">
                  <c:v>1.1181008809999999</c:v>
                </c:pt>
                <c:pt idx="13">
                  <c:v>0.81735716899999999</c:v>
                </c:pt>
                <c:pt idx="14">
                  <c:v>0.56450478699999995</c:v>
                </c:pt>
                <c:pt idx="15">
                  <c:v>0.403741658</c:v>
                </c:pt>
                <c:pt idx="16">
                  <c:v>0.31458254200000002</c:v>
                </c:pt>
                <c:pt idx="17">
                  <c:v>0.18901538200000001</c:v>
                </c:pt>
                <c:pt idx="18">
                  <c:v>0.132416538</c:v>
                </c:pt>
              </c:numCache>
            </c:numRef>
          </c:val>
        </c:ser>
        <c:dLbls>
          <c:showLegendKey val="0"/>
          <c:showVal val="0"/>
          <c:showCatName val="0"/>
          <c:showSerName val="0"/>
          <c:showPercent val="0"/>
          <c:showBubbleSize val="0"/>
        </c:dLbls>
        <c:gapWidth val="0"/>
        <c:axId val="45855872"/>
        <c:axId val="45857408"/>
      </c:barChart>
      <c:barChart>
        <c:barDir val="bar"/>
        <c:grouping val="clustered"/>
        <c:varyColors val="0"/>
        <c:ser>
          <c:idx val="1"/>
          <c:order val="1"/>
          <c:spPr>
            <a:solidFill>
              <a:srgbClr val="993300"/>
            </a:solidFill>
            <a:ln w="3175">
              <a:solidFill>
                <a:srgbClr val="000000"/>
              </a:solidFill>
              <a:prstDash val="solid"/>
            </a:ln>
          </c:spPr>
          <c:invertIfNegative val="0"/>
          <c:cat>
            <c:strRef>
              <c:f>'12.Nativity,Sex&amp;Age-graphic'!$O$26:$O$44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'12.Nativity,Sex&amp;Age-graphic'!$Q$26:$Q$44</c:f>
              <c:numCache>
                <c:formatCode>0.0</c:formatCode>
                <c:ptCount val="19"/>
                <c:pt idx="0">
                  <c:v>7.2931979619999998</c:v>
                </c:pt>
                <c:pt idx="1">
                  <c:v>7.1252652850000002</c:v>
                </c:pt>
                <c:pt idx="2">
                  <c:v>6.4246133929999996</c:v>
                </c:pt>
                <c:pt idx="3">
                  <c:v>5.6078451100000004</c:v>
                </c:pt>
                <c:pt idx="4">
                  <c:v>5.0699059609999999</c:v>
                </c:pt>
                <c:pt idx="5">
                  <c:v>3.5672308159999999</c:v>
                </c:pt>
                <c:pt idx="6">
                  <c:v>3.1050436119999998</c:v>
                </c:pt>
                <c:pt idx="7">
                  <c:v>2.4734172110000001</c:v>
                </c:pt>
                <c:pt idx="8">
                  <c:v>2.0659678549999998</c:v>
                </c:pt>
                <c:pt idx="9">
                  <c:v>1.7799320089999999</c:v>
                </c:pt>
                <c:pt idx="10">
                  <c:v>1.581877507</c:v>
                </c:pt>
                <c:pt idx="11">
                  <c:v>1.2807421569999999</c:v>
                </c:pt>
                <c:pt idx="12">
                  <c:v>0.98275992199999995</c:v>
                </c:pt>
                <c:pt idx="13">
                  <c:v>0.71419341999999997</c:v>
                </c:pt>
                <c:pt idx="14">
                  <c:v>0.46130387499999997</c:v>
                </c:pt>
                <c:pt idx="15">
                  <c:v>0.32743227200000002</c:v>
                </c:pt>
                <c:pt idx="16">
                  <c:v>0.226967109</c:v>
                </c:pt>
                <c:pt idx="17">
                  <c:v>0.117640063</c:v>
                </c:pt>
                <c:pt idx="18">
                  <c:v>5.8025320999999998E-2</c:v>
                </c:pt>
              </c:numCache>
            </c:numRef>
          </c:val>
        </c:ser>
        <c:dLbls>
          <c:showLegendKey val="0"/>
          <c:showVal val="0"/>
          <c:showCatName val="0"/>
          <c:showSerName val="0"/>
          <c:showPercent val="0"/>
          <c:showBubbleSize val="0"/>
        </c:dLbls>
        <c:gapWidth val="0"/>
        <c:axId val="45867776"/>
        <c:axId val="45869312"/>
      </c:barChart>
      <c:catAx>
        <c:axId val="45855872"/>
        <c:scaling>
          <c:orientation val="minMax"/>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857408"/>
        <c:crossesAt val="0"/>
        <c:auto val="1"/>
        <c:lblAlgn val="ctr"/>
        <c:lblOffset val="100"/>
        <c:tickLblSkip val="1"/>
        <c:tickMarkSkip val="1"/>
        <c:noMultiLvlLbl val="0"/>
      </c:catAx>
      <c:valAx>
        <c:axId val="45857408"/>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5055535276633449"/>
              <c:y val="0.93048339156280957"/>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45855872"/>
        <c:crosses val="autoZero"/>
        <c:crossBetween val="between"/>
        <c:majorUnit val="2"/>
        <c:minorUnit val="1"/>
      </c:valAx>
      <c:catAx>
        <c:axId val="45867776"/>
        <c:scaling>
          <c:orientation val="minMax"/>
        </c:scaling>
        <c:delete val="1"/>
        <c:axPos val="r"/>
        <c:majorTickMark val="out"/>
        <c:minorTickMark val="none"/>
        <c:tickLblPos val="none"/>
        <c:crossAx val="45869312"/>
        <c:crossesAt val="0"/>
        <c:auto val="1"/>
        <c:lblAlgn val="ctr"/>
        <c:lblOffset val="100"/>
        <c:noMultiLvlLbl val="0"/>
      </c:catAx>
      <c:valAx>
        <c:axId val="45869312"/>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45867776"/>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89" r="0.75000000000000389"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emf"/><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1" Type="http://schemas.openxmlformats.org/officeDocument/2006/relationships/image" Target="../media/image1.emf"/></Relationships>
</file>

<file path=xl/drawings/_rels/drawing37.xml.rels><?xml version="1.0" encoding="UTF-8" standalone="yes"?>
<Relationships xmlns="http://schemas.openxmlformats.org/package/2006/relationships"><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1" Type="http://schemas.openxmlformats.org/officeDocument/2006/relationships/image" Target="../media/image1.emf"/></Relationships>
</file>

<file path=xl/drawings/_rels/drawing39.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5.xml.rels><?xml version="1.0" encoding="UTF-8" standalone="yes"?>
<Relationships xmlns="http://schemas.openxmlformats.org/package/2006/relationships"><Relationship Id="rId1" Type="http://schemas.openxmlformats.org/officeDocument/2006/relationships/image" Target="../media/image1.emf"/></Relationships>
</file>

<file path=xl/drawings/_rels/drawing46.xml.rels><?xml version="1.0" encoding="UTF-8" standalone="yes"?>
<Relationships xmlns="http://schemas.openxmlformats.org/package/2006/relationships"><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1" Type="http://schemas.openxmlformats.org/officeDocument/2006/relationships/image" Target="../media/image1.emf"/></Relationships>
</file>

<file path=xl/drawings/_rels/drawing48.xml.rels><?xml version="1.0" encoding="UTF-8" standalone="yes"?>
<Relationships xmlns="http://schemas.openxmlformats.org/package/2006/relationships"><Relationship Id="rId1" Type="http://schemas.openxmlformats.org/officeDocument/2006/relationships/image" Target="../media/image1.emf"/></Relationships>
</file>

<file path=xl/drawings/_rels/drawing49.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3434953</xdr:colOff>
      <xdr:row>48</xdr:row>
      <xdr:rowOff>253603</xdr:rowOff>
    </xdr:from>
    <xdr:to>
      <xdr:col>1</xdr:col>
      <xdr:colOff>561485</xdr:colOff>
      <xdr:row>49</xdr:row>
      <xdr:rowOff>85542</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34953" y="5694759"/>
          <a:ext cx="763891" cy="8792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16</xdr:row>
      <xdr:rowOff>123825</xdr:rowOff>
    </xdr:from>
    <xdr:to>
      <xdr:col>3</xdr:col>
      <xdr:colOff>257175</xdr:colOff>
      <xdr:row>16</xdr:row>
      <xdr:rowOff>209550</xdr:rowOff>
    </xdr:to>
    <xdr:pic>
      <xdr:nvPicPr>
        <xdr:cNvPr id="1613284"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47750" y="3209925"/>
          <a:ext cx="600075" cy="85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601265</xdr:colOff>
      <xdr:row>31</xdr:row>
      <xdr:rowOff>113110</xdr:rowOff>
    </xdr:from>
    <xdr:to>
      <xdr:col>10</xdr:col>
      <xdr:colOff>665559</xdr:colOff>
      <xdr:row>31</xdr:row>
      <xdr:rowOff>198835</xdr:rowOff>
    </xdr:to>
    <xdr:pic>
      <xdr:nvPicPr>
        <xdr:cNvPr id="5"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18484" y="4042173"/>
          <a:ext cx="742950" cy="857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66675</xdr:colOff>
      <xdr:row>31</xdr:row>
      <xdr:rowOff>114300</xdr:rowOff>
    </xdr:from>
    <xdr:to>
      <xdr:col>10</xdr:col>
      <xdr:colOff>676275</xdr:colOff>
      <xdr:row>31</xdr:row>
      <xdr:rowOff>200025</xdr:rowOff>
    </xdr:to>
    <xdr:pic>
      <xdr:nvPicPr>
        <xdr:cNvPr id="1762752"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176157" y="4121604"/>
          <a:ext cx="609600" cy="857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333375</xdr:colOff>
      <xdr:row>23</xdr:row>
      <xdr:rowOff>133350</xdr:rowOff>
    </xdr:to>
    <xdr:graphicFrame macro="">
      <xdr:nvGraphicFramePr>
        <xdr:cNvPr id="1768425" name="Chart 2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6</xdr:row>
      <xdr:rowOff>9525</xdr:rowOff>
    </xdr:from>
    <xdr:to>
      <xdr:col>8</xdr:col>
      <xdr:colOff>590550</xdr:colOff>
      <xdr:row>23</xdr:row>
      <xdr:rowOff>133350</xdr:rowOff>
    </xdr:to>
    <xdr:graphicFrame macro="">
      <xdr:nvGraphicFramePr>
        <xdr:cNvPr id="1768426" name="Chart 2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4</xdr:col>
      <xdr:colOff>333375</xdr:colOff>
      <xdr:row>42</xdr:row>
      <xdr:rowOff>123825</xdr:rowOff>
    </xdr:to>
    <xdr:graphicFrame macro="">
      <xdr:nvGraphicFramePr>
        <xdr:cNvPr id="1768427" name="Chart 2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295275</xdr:colOff>
      <xdr:row>25</xdr:row>
      <xdr:rowOff>0</xdr:rowOff>
    </xdr:from>
    <xdr:to>
      <xdr:col>8</xdr:col>
      <xdr:colOff>619125</xdr:colOff>
      <xdr:row>42</xdr:row>
      <xdr:rowOff>123825</xdr:rowOff>
    </xdr:to>
    <xdr:graphicFrame macro="">
      <xdr:nvGraphicFramePr>
        <xdr:cNvPr id="1768428" name="Chart 2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523875</xdr:colOff>
      <xdr:row>44</xdr:row>
      <xdr:rowOff>104775</xdr:rowOff>
    </xdr:from>
    <xdr:to>
      <xdr:col>8</xdr:col>
      <xdr:colOff>552450</xdr:colOff>
      <xdr:row>44</xdr:row>
      <xdr:rowOff>190500</xdr:rowOff>
    </xdr:to>
    <xdr:pic>
      <xdr:nvPicPr>
        <xdr:cNvPr id="1768430" name="Picture 3" descr="PRCLogoBauerBodoniSmall2.eps"/>
        <xdr:cNvPicPr>
          <a:picLocks noChangeAspect="1"/>
        </xdr:cNvPicPr>
      </xdr:nvPicPr>
      <xdr:blipFill>
        <a:blip xmlns:r="http://schemas.openxmlformats.org/officeDocument/2006/relationships" r:embed="rId5" cstate="print"/>
        <a:srcRect/>
        <a:stretch>
          <a:fillRect/>
        </a:stretch>
      </xdr:blipFill>
      <xdr:spPr bwMode="auto">
        <a:xfrm>
          <a:off x="4791075" y="7248525"/>
          <a:ext cx="638175" cy="85725"/>
        </a:xfrm>
        <a:prstGeom prst="rect">
          <a:avLst/>
        </a:prstGeom>
        <a:noFill/>
        <a:ln w="9525">
          <a:noFill/>
          <a:miter lim="800000"/>
          <a:headEnd/>
          <a:tailEnd/>
        </a:ln>
      </xdr:spPr>
    </xdr:pic>
    <xdr:clientData/>
  </xdr:twoCellAnchor>
</xdr:wsDr>
</file>

<file path=xl/drawings/drawing14.xml><?xml version="1.0" encoding="utf-8"?>
<c:userShapes xmlns:c="http://schemas.openxmlformats.org/drawingml/2006/chart">
  <cdr:relSizeAnchor xmlns:cdr="http://schemas.openxmlformats.org/drawingml/2006/chartDrawing">
    <cdr:from>
      <cdr:x>0.6372</cdr:x>
      <cdr:y>0.08878</cdr:y>
    </cdr:from>
    <cdr:to>
      <cdr:x>0.93269</cdr:x>
      <cdr:y>0.15942</cdr:y>
    </cdr:to>
    <cdr:sp macro="" textlink="">
      <cdr:nvSpPr>
        <cdr:cNvPr id="565251" name="Text Box 3"/>
        <cdr:cNvSpPr txBox="1">
          <a:spLocks xmlns:a="http://schemas.openxmlformats.org/drawingml/2006/main" noChangeArrowheads="1"/>
        </cdr:cNvSpPr>
      </cdr:nvSpPr>
      <cdr:spPr bwMode="auto">
        <a:xfrm xmlns:a="http://schemas.openxmlformats.org/drawingml/2006/main">
          <a:off x="1830915" y="251444"/>
          <a:ext cx="849053" cy="2000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0.25061</cdr:x>
      <cdr:y>0.08808</cdr:y>
    </cdr:from>
    <cdr:to>
      <cdr:x>0.54959</cdr:x>
      <cdr:y>0.16012</cdr:y>
    </cdr:to>
    <cdr:sp macro="" textlink="">
      <cdr:nvSpPr>
        <cdr:cNvPr id="565252" name="Text Box 4"/>
        <cdr:cNvSpPr txBox="1">
          <a:spLocks xmlns:a="http://schemas.openxmlformats.org/drawingml/2006/main" noChangeArrowheads="1"/>
        </cdr:cNvSpPr>
      </cdr:nvSpPr>
      <cdr:spPr bwMode="auto">
        <a:xfrm xmlns:a="http://schemas.openxmlformats.org/drawingml/2006/main">
          <a:off x="720094" y="249453"/>
          <a:ext cx="859082" cy="204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5.xml><?xml version="1.0" encoding="utf-8"?>
<c:userShapes xmlns:c="http://schemas.openxmlformats.org/drawingml/2006/chart">
  <cdr:relSizeAnchor xmlns:cdr="http://schemas.openxmlformats.org/drawingml/2006/chartDrawing">
    <cdr:from>
      <cdr:x>0.65017</cdr:x>
      <cdr:y>0.08877</cdr:y>
    </cdr:from>
    <cdr:to>
      <cdr:x>0.93625</cdr:x>
      <cdr:y>0.16153</cdr:y>
    </cdr:to>
    <cdr:sp macro="" textlink="">
      <cdr:nvSpPr>
        <cdr:cNvPr id="566275" name="Text Box 3"/>
        <cdr:cNvSpPr txBox="1">
          <a:spLocks xmlns:a="http://schemas.openxmlformats.org/drawingml/2006/main" noChangeArrowheads="1"/>
        </cdr:cNvSpPr>
      </cdr:nvSpPr>
      <cdr:spPr bwMode="auto">
        <a:xfrm xmlns:a="http://schemas.openxmlformats.org/drawingml/2006/main">
          <a:off x="1868186" y="250568"/>
          <a:ext cx="822016" cy="2053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0.27901</cdr:x>
      <cdr:y>0.09034</cdr:y>
    </cdr:from>
    <cdr:to>
      <cdr:x>0.55574</cdr:x>
      <cdr:y>0.15996</cdr:y>
    </cdr:to>
    <cdr:sp macro="" textlink="">
      <cdr:nvSpPr>
        <cdr:cNvPr id="566276" name="Text Box 4"/>
        <cdr:cNvSpPr txBox="1">
          <a:spLocks xmlns:a="http://schemas.openxmlformats.org/drawingml/2006/main" noChangeArrowheads="1"/>
        </cdr:cNvSpPr>
      </cdr:nvSpPr>
      <cdr:spPr bwMode="auto">
        <a:xfrm xmlns:a="http://schemas.openxmlformats.org/drawingml/2006/main">
          <a:off x="801698" y="254999"/>
          <a:ext cx="795149" cy="1965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6.xml><?xml version="1.0" encoding="utf-8"?>
<c:userShapes xmlns:c="http://schemas.openxmlformats.org/drawingml/2006/chart">
  <cdr:relSizeAnchor xmlns:cdr="http://schemas.openxmlformats.org/drawingml/2006/chartDrawing">
    <cdr:from>
      <cdr:x>0.65639</cdr:x>
      <cdr:y>0.09813</cdr:y>
    </cdr:from>
    <cdr:to>
      <cdr:x>0.95427</cdr:x>
      <cdr:y>0.15176</cdr:y>
    </cdr:to>
    <cdr:sp macro="" textlink="">
      <cdr:nvSpPr>
        <cdr:cNvPr id="567299" name="Text Box 3"/>
        <cdr:cNvSpPr txBox="1">
          <a:spLocks xmlns:a="http://schemas.openxmlformats.org/drawingml/2006/main" noChangeArrowheads="1"/>
        </cdr:cNvSpPr>
      </cdr:nvSpPr>
      <cdr:spPr bwMode="auto">
        <a:xfrm xmlns:a="http://schemas.openxmlformats.org/drawingml/2006/main">
          <a:off x="1886055" y="276991"/>
          <a:ext cx="855921" cy="151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0.23944</cdr:x>
      <cdr:y>0.0943</cdr:y>
    </cdr:from>
    <cdr:to>
      <cdr:x>0.5446</cdr:x>
      <cdr:y>0.1556</cdr:y>
    </cdr:to>
    <cdr:sp macro="" textlink="">
      <cdr:nvSpPr>
        <cdr:cNvPr id="567300" name="Text Box 4"/>
        <cdr:cNvSpPr txBox="1">
          <a:spLocks xmlns:a="http://schemas.openxmlformats.org/drawingml/2006/main" noChangeArrowheads="1"/>
        </cdr:cNvSpPr>
      </cdr:nvSpPr>
      <cdr:spPr bwMode="auto">
        <a:xfrm xmlns:a="http://schemas.openxmlformats.org/drawingml/2006/main">
          <a:off x="688000" y="266166"/>
          <a:ext cx="876839" cy="1730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7.xml><?xml version="1.0" encoding="utf-8"?>
<c:userShapes xmlns:c="http://schemas.openxmlformats.org/drawingml/2006/chart">
  <cdr:relSizeAnchor xmlns:cdr="http://schemas.openxmlformats.org/drawingml/2006/chartDrawing">
    <cdr:from>
      <cdr:x>0.64687</cdr:x>
      <cdr:y>0.0794</cdr:y>
    </cdr:from>
    <cdr:to>
      <cdr:x>0.94293</cdr:x>
      <cdr:y>0.13303</cdr:y>
    </cdr:to>
    <cdr:sp macro="" textlink="">
      <cdr:nvSpPr>
        <cdr:cNvPr id="568323" name="Text Box 3"/>
        <cdr:cNvSpPr txBox="1">
          <a:spLocks xmlns:a="http://schemas.openxmlformats.org/drawingml/2006/main" noChangeArrowheads="1"/>
        </cdr:cNvSpPr>
      </cdr:nvSpPr>
      <cdr:spPr bwMode="auto">
        <a:xfrm xmlns:a="http://schemas.openxmlformats.org/drawingml/2006/main">
          <a:off x="1852546" y="224112"/>
          <a:ext cx="847872" cy="151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0.24759</cdr:x>
      <cdr:y>0.0794</cdr:y>
    </cdr:from>
    <cdr:to>
      <cdr:x>0.54551</cdr:x>
      <cdr:y>0.13303</cdr:y>
    </cdr:to>
    <cdr:sp macro="" textlink="">
      <cdr:nvSpPr>
        <cdr:cNvPr id="568324" name="Text Box 4"/>
        <cdr:cNvSpPr txBox="1">
          <a:spLocks xmlns:a="http://schemas.openxmlformats.org/drawingml/2006/main" noChangeArrowheads="1"/>
        </cdr:cNvSpPr>
      </cdr:nvSpPr>
      <cdr:spPr bwMode="auto">
        <a:xfrm xmlns:a="http://schemas.openxmlformats.org/drawingml/2006/main">
          <a:off x="709065" y="224112"/>
          <a:ext cx="853198" cy="1513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6</xdr:col>
      <xdr:colOff>136525</xdr:colOff>
      <xdr:row>26</xdr:row>
      <xdr:rowOff>57150</xdr:rowOff>
    </xdr:from>
    <xdr:to>
      <xdr:col>6</xdr:col>
      <xdr:colOff>774700</xdr:colOff>
      <xdr:row>26</xdr:row>
      <xdr:rowOff>142875</xdr:rowOff>
    </xdr:to>
    <xdr:pic>
      <xdr:nvPicPr>
        <xdr:cNvPr id="2567251"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121275" y="3359150"/>
          <a:ext cx="63817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266700</xdr:colOff>
      <xdr:row>16</xdr:row>
      <xdr:rowOff>133350</xdr:rowOff>
    </xdr:from>
    <xdr:to>
      <xdr:col>3</xdr:col>
      <xdr:colOff>904875</xdr:colOff>
      <xdr:row>16</xdr:row>
      <xdr:rowOff>219075</xdr:rowOff>
    </xdr:to>
    <xdr:pic>
      <xdr:nvPicPr>
        <xdr:cNvPr id="18200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19425" y="2533650"/>
          <a:ext cx="638175"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89296</xdr:colOff>
      <xdr:row>16</xdr:row>
      <xdr:rowOff>123825</xdr:rowOff>
    </xdr:from>
    <xdr:to>
      <xdr:col>2</xdr:col>
      <xdr:colOff>775096</xdr:colOff>
      <xdr:row>16</xdr:row>
      <xdr:rowOff>209550</xdr:rowOff>
    </xdr:to>
    <xdr:pic>
      <xdr:nvPicPr>
        <xdr:cNvPr id="151711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28812" y="2570559"/>
          <a:ext cx="685800"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289363</xdr:colOff>
      <xdr:row>17</xdr:row>
      <xdr:rowOff>15109</xdr:rowOff>
    </xdr:from>
    <xdr:to>
      <xdr:col>3</xdr:col>
      <xdr:colOff>918013</xdr:colOff>
      <xdr:row>17</xdr:row>
      <xdr:rowOff>100834</xdr:rowOff>
    </xdr:to>
    <xdr:pic>
      <xdr:nvPicPr>
        <xdr:cNvPr id="183338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86277" y="2800350"/>
          <a:ext cx="628650" cy="857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0</xdr:colOff>
      <xdr:row>26</xdr:row>
      <xdr:rowOff>114300</xdr:rowOff>
    </xdr:from>
    <xdr:to>
      <xdr:col>6</xdr:col>
      <xdr:colOff>628650</xdr:colOff>
      <xdr:row>26</xdr:row>
      <xdr:rowOff>200025</xdr:rowOff>
    </xdr:to>
    <xdr:pic>
      <xdr:nvPicPr>
        <xdr:cNvPr id="202785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105275" y="3829050"/>
          <a:ext cx="628650"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48986</xdr:colOff>
      <xdr:row>14</xdr:row>
      <xdr:rowOff>122464</xdr:rowOff>
    </xdr:from>
    <xdr:to>
      <xdr:col>2</xdr:col>
      <xdr:colOff>715736</xdr:colOff>
      <xdr:row>14</xdr:row>
      <xdr:rowOff>208189</xdr:rowOff>
    </xdr:to>
    <xdr:pic>
      <xdr:nvPicPr>
        <xdr:cNvPr id="204525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01586" y="2506435"/>
          <a:ext cx="666750"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54429</xdr:colOff>
      <xdr:row>26</xdr:row>
      <xdr:rowOff>129268</xdr:rowOff>
    </xdr:from>
    <xdr:to>
      <xdr:col>3</xdr:col>
      <xdr:colOff>683079</xdr:colOff>
      <xdr:row>26</xdr:row>
      <xdr:rowOff>214993</xdr:rowOff>
    </xdr:to>
    <xdr:pic>
      <xdr:nvPicPr>
        <xdr:cNvPr id="205446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790700" y="3824968"/>
          <a:ext cx="628650"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119742</xdr:colOff>
      <xdr:row>16</xdr:row>
      <xdr:rowOff>123825</xdr:rowOff>
    </xdr:from>
    <xdr:to>
      <xdr:col>3</xdr:col>
      <xdr:colOff>738867</xdr:colOff>
      <xdr:row>16</xdr:row>
      <xdr:rowOff>209550</xdr:rowOff>
    </xdr:to>
    <xdr:pic>
      <xdr:nvPicPr>
        <xdr:cNvPr id="207596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53985" y="3237139"/>
          <a:ext cx="619125"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6570</xdr:colOff>
      <xdr:row>27</xdr:row>
      <xdr:rowOff>126781</xdr:rowOff>
    </xdr:from>
    <xdr:to>
      <xdr:col>3</xdr:col>
      <xdr:colOff>680874</xdr:colOff>
      <xdr:row>27</xdr:row>
      <xdr:rowOff>210206</xdr:rowOff>
    </xdr:to>
    <xdr:pic>
      <xdr:nvPicPr>
        <xdr:cNvPr id="208517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734208" y="4219247"/>
          <a:ext cx="674304" cy="83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59121</xdr:colOff>
      <xdr:row>16</xdr:row>
      <xdr:rowOff>28904</xdr:rowOff>
    </xdr:from>
    <xdr:to>
      <xdr:col>5</xdr:col>
      <xdr:colOff>687771</xdr:colOff>
      <xdr:row>16</xdr:row>
      <xdr:rowOff>114629</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304190" y="2603938"/>
          <a:ext cx="628650"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495300</xdr:colOff>
      <xdr:row>44</xdr:row>
      <xdr:rowOff>123825</xdr:rowOff>
    </xdr:from>
    <xdr:to>
      <xdr:col>9</xdr:col>
      <xdr:colOff>561975</xdr:colOff>
      <xdr:row>44</xdr:row>
      <xdr:rowOff>209550</xdr:rowOff>
    </xdr:to>
    <xdr:pic>
      <xdr:nvPicPr>
        <xdr:cNvPr id="26839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14900" y="7067550"/>
          <a:ext cx="628650"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457200</xdr:colOff>
      <xdr:row>64</xdr:row>
      <xdr:rowOff>123825</xdr:rowOff>
    </xdr:from>
    <xdr:to>
      <xdr:col>10</xdr:col>
      <xdr:colOff>0</xdr:colOff>
      <xdr:row>64</xdr:row>
      <xdr:rowOff>209550</xdr:rowOff>
    </xdr:to>
    <xdr:pic>
      <xdr:nvPicPr>
        <xdr:cNvPr id="223666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43475" y="9353550"/>
          <a:ext cx="60960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495300</xdr:colOff>
      <xdr:row>40</xdr:row>
      <xdr:rowOff>123825</xdr:rowOff>
    </xdr:from>
    <xdr:to>
      <xdr:col>9</xdr:col>
      <xdr:colOff>561975</xdr:colOff>
      <xdr:row>40</xdr:row>
      <xdr:rowOff>209550</xdr:rowOff>
    </xdr:to>
    <xdr:pic>
      <xdr:nvPicPr>
        <xdr:cNvPr id="221925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14900" y="7886700"/>
          <a:ext cx="6286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552450</xdr:colOff>
      <xdr:row>17</xdr:row>
      <xdr:rowOff>123825</xdr:rowOff>
    </xdr:from>
    <xdr:to>
      <xdr:col>8</xdr:col>
      <xdr:colOff>581025</xdr:colOff>
      <xdr:row>17</xdr:row>
      <xdr:rowOff>209550</xdr:rowOff>
    </xdr:to>
    <xdr:pic>
      <xdr:nvPicPr>
        <xdr:cNvPr id="62745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67275" y="2362200"/>
          <a:ext cx="676275"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476250</xdr:colOff>
      <xdr:row>48</xdr:row>
      <xdr:rowOff>123825</xdr:rowOff>
    </xdr:from>
    <xdr:to>
      <xdr:col>9</xdr:col>
      <xdr:colOff>561975</xdr:colOff>
      <xdr:row>48</xdr:row>
      <xdr:rowOff>209550</xdr:rowOff>
    </xdr:to>
    <xdr:pic>
      <xdr:nvPicPr>
        <xdr:cNvPr id="224587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14900" y="9496425"/>
          <a:ext cx="628650"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693708</xdr:colOff>
      <xdr:row>26</xdr:row>
      <xdr:rowOff>115019</xdr:rowOff>
    </xdr:from>
    <xdr:to>
      <xdr:col>4</xdr:col>
      <xdr:colOff>655367</xdr:colOff>
      <xdr:row>26</xdr:row>
      <xdr:rowOff>200744</xdr:rowOff>
    </xdr:to>
    <xdr:pic>
      <xdr:nvPicPr>
        <xdr:cNvPr id="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45048" y="3694981"/>
          <a:ext cx="676932"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180975</xdr:colOff>
      <xdr:row>16</xdr:row>
      <xdr:rowOff>123825</xdr:rowOff>
    </xdr:from>
    <xdr:to>
      <xdr:col>1</xdr:col>
      <xdr:colOff>781050</xdr:colOff>
      <xdr:row>16</xdr:row>
      <xdr:rowOff>209550</xdr:rowOff>
    </xdr:to>
    <xdr:pic>
      <xdr:nvPicPr>
        <xdr:cNvPr id="210769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47750" y="3619500"/>
          <a:ext cx="600075" cy="857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76200</xdr:colOff>
      <xdr:row>26</xdr:row>
      <xdr:rowOff>133350</xdr:rowOff>
    </xdr:from>
    <xdr:to>
      <xdr:col>5</xdr:col>
      <xdr:colOff>0</xdr:colOff>
      <xdr:row>26</xdr:row>
      <xdr:rowOff>219075</xdr:rowOff>
    </xdr:to>
    <xdr:pic>
      <xdr:nvPicPr>
        <xdr:cNvPr id="21087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76575" y="4019550"/>
          <a:ext cx="57150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180975</xdr:colOff>
      <xdr:row>16</xdr:row>
      <xdr:rowOff>123825</xdr:rowOff>
    </xdr:from>
    <xdr:to>
      <xdr:col>1</xdr:col>
      <xdr:colOff>781050</xdr:colOff>
      <xdr:row>16</xdr:row>
      <xdr:rowOff>209550</xdr:rowOff>
    </xdr:to>
    <xdr:pic>
      <xdr:nvPicPr>
        <xdr:cNvPr id="2113832"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47750" y="3990975"/>
          <a:ext cx="600075"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123825</xdr:colOff>
      <xdr:row>27</xdr:row>
      <xdr:rowOff>133350</xdr:rowOff>
    </xdr:from>
    <xdr:to>
      <xdr:col>6</xdr:col>
      <xdr:colOff>762000</xdr:colOff>
      <xdr:row>27</xdr:row>
      <xdr:rowOff>219075</xdr:rowOff>
    </xdr:to>
    <xdr:pic>
      <xdr:nvPicPr>
        <xdr:cNvPr id="212304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76800" y="3800475"/>
          <a:ext cx="638175"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190500</xdr:colOff>
      <xdr:row>16</xdr:row>
      <xdr:rowOff>123825</xdr:rowOff>
    </xdr:from>
    <xdr:to>
      <xdr:col>2</xdr:col>
      <xdr:colOff>0</xdr:colOff>
      <xdr:row>16</xdr:row>
      <xdr:rowOff>209550</xdr:rowOff>
    </xdr:to>
    <xdr:pic>
      <xdr:nvPicPr>
        <xdr:cNvPr id="2132256"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57275" y="3533775"/>
          <a:ext cx="590550"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57150</xdr:colOff>
      <xdr:row>28</xdr:row>
      <xdr:rowOff>142875</xdr:rowOff>
    </xdr:from>
    <xdr:to>
      <xdr:col>4</xdr:col>
      <xdr:colOff>695325</xdr:colOff>
      <xdr:row>29</xdr:row>
      <xdr:rowOff>0</xdr:rowOff>
    </xdr:to>
    <xdr:pic>
      <xdr:nvPicPr>
        <xdr:cNvPr id="214146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90850" y="3886200"/>
          <a:ext cx="609600"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3</xdr:col>
      <xdr:colOff>54429</xdr:colOff>
      <xdr:row>14</xdr:row>
      <xdr:rowOff>114299</xdr:rowOff>
    </xdr:from>
    <xdr:to>
      <xdr:col>3</xdr:col>
      <xdr:colOff>683079</xdr:colOff>
      <xdr:row>14</xdr:row>
      <xdr:rowOff>190499</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481943" y="3009899"/>
          <a:ext cx="628650" cy="76200"/>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166686</xdr:colOff>
      <xdr:row>14</xdr:row>
      <xdr:rowOff>114300</xdr:rowOff>
    </xdr:from>
    <xdr:to>
      <xdr:col>2</xdr:col>
      <xdr:colOff>795336</xdr:colOff>
      <xdr:row>14</xdr:row>
      <xdr:rowOff>190500</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077639" y="3120628"/>
          <a:ext cx="628650" cy="762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614246</xdr:colOff>
      <xdr:row>12</xdr:row>
      <xdr:rowOff>128471</xdr:rowOff>
    </xdr:from>
    <xdr:to>
      <xdr:col>2</xdr:col>
      <xdr:colOff>680920</xdr:colOff>
      <xdr:row>12</xdr:row>
      <xdr:rowOff>214196</xdr:rowOff>
    </xdr:to>
    <xdr:pic>
      <xdr:nvPicPr>
        <xdr:cNvPr id="2151702"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603917" y="1949837"/>
          <a:ext cx="772918"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85725</xdr:colOff>
      <xdr:row>28</xdr:row>
      <xdr:rowOff>104775</xdr:rowOff>
    </xdr:from>
    <xdr:to>
      <xdr:col>4</xdr:col>
      <xdr:colOff>676275</xdr:colOff>
      <xdr:row>28</xdr:row>
      <xdr:rowOff>190500</xdr:rowOff>
    </xdr:to>
    <xdr:pic>
      <xdr:nvPicPr>
        <xdr:cNvPr id="215068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57525" y="3990975"/>
          <a:ext cx="590550"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3</xdr:col>
      <xdr:colOff>669472</xdr:colOff>
      <xdr:row>27</xdr:row>
      <xdr:rowOff>114299</xdr:rowOff>
    </xdr:from>
    <xdr:to>
      <xdr:col>4</xdr:col>
      <xdr:colOff>623208</xdr:colOff>
      <xdr:row>27</xdr:row>
      <xdr:rowOff>190499</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13315" y="4087585"/>
          <a:ext cx="628650" cy="76200"/>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3</xdr:col>
      <xdr:colOff>184547</xdr:colOff>
      <xdr:row>16</xdr:row>
      <xdr:rowOff>132159</xdr:rowOff>
    </xdr:from>
    <xdr:to>
      <xdr:col>5</xdr:col>
      <xdr:colOff>63104</xdr:colOff>
      <xdr:row>16</xdr:row>
      <xdr:rowOff>208359</xdr:rowOff>
    </xdr:to>
    <xdr:pic>
      <xdr:nvPicPr>
        <xdr:cNvPr id="217217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1078" y="2697956"/>
          <a:ext cx="628650" cy="76200"/>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2</xdr:col>
      <xdr:colOff>565150</xdr:colOff>
      <xdr:row>14</xdr:row>
      <xdr:rowOff>120650</xdr:rowOff>
    </xdr:from>
    <xdr:to>
      <xdr:col>3</xdr:col>
      <xdr:colOff>584200</xdr:colOff>
      <xdr:row>14</xdr:row>
      <xdr:rowOff>196850</xdr:rowOff>
    </xdr:to>
    <xdr:pic>
      <xdr:nvPicPr>
        <xdr:cNvPr id="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165350" y="2819400"/>
          <a:ext cx="628650" cy="76200"/>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409575</xdr:colOff>
      <xdr:row>27</xdr:row>
      <xdr:rowOff>133350</xdr:rowOff>
    </xdr:from>
    <xdr:to>
      <xdr:col>5</xdr:col>
      <xdr:colOff>542925</xdr:colOff>
      <xdr:row>27</xdr:row>
      <xdr:rowOff>219075</xdr:rowOff>
    </xdr:to>
    <xdr:pic>
      <xdr:nvPicPr>
        <xdr:cNvPr id="1927548"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52750" y="4057650"/>
          <a:ext cx="714375" cy="857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3</xdr:col>
      <xdr:colOff>628650</xdr:colOff>
      <xdr:row>26</xdr:row>
      <xdr:rowOff>123825</xdr:rowOff>
    </xdr:from>
    <xdr:to>
      <xdr:col>4</xdr:col>
      <xdr:colOff>685800</xdr:colOff>
      <xdr:row>26</xdr:row>
      <xdr:rowOff>209550</xdr:rowOff>
    </xdr:to>
    <xdr:pic>
      <xdr:nvPicPr>
        <xdr:cNvPr id="1940856"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3</xdr:col>
      <xdr:colOff>628650</xdr:colOff>
      <xdr:row>26</xdr:row>
      <xdr:rowOff>123825</xdr:rowOff>
    </xdr:from>
    <xdr:to>
      <xdr:col>4</xdr:col>
      <xdr:colOff>685800</xdr:colOff>
      <xdr:row>26</xdr:row>
      <xdr:rowOff>209550</xdr:rowOff>
    </xdr:to>
    <xdr:pic>
      <xdr:nvPicPr>
        <xdr:cNvPr id="1954160"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3</xdr:col>
      <xdr:colOff>342900</xdr:colOff>
      <xdr:row>13</xdr:row>
      <xdr:rowOff>133350</xdr:rowOff>
    </xdr:from>
    <xdr:to>
      <xdr:col>4</xdr:col>
      <xdr:colOff>0</xdr:colOff>
      <xdr:row>14</xdr:row>
      <xdr:rowOff>749</xdr:rowOff>
    </xdr:to>
    <xdr:pic>
      <xdr:nvPicPr>
        <xdr:cNvPr id="2"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447925" y="8239125"/>
          <a:ext cx="285750" cy="0"/>
        </a:xfrm>
        <a:prstGeom prst="rect">
          <a:avLst/>
        </a:prstGeom>
        <a:noFill/>
        <a:ln w="9525">
          <a:noFill/>
          <a:miter lim="800000"/>
          <a:headEnd/>
          <a:tailEnd/>
        </a:ln>
      </xdr:spPr>
    </xdr:pic>
    <xdr:clientData/>
  </xdr:twoCellAnchor>
  <xdr:twoCellAnchor editAs="oneCell">
    <xdr:from>
      <xdr:col>2</xdr:col>
      <xdr:colOff>612597</xdr:colOff>
      <xdr:row>13</xdr:row>
      <xdr:rowOff>27505</xdr:rowOff>
    </xdr:from>
    <xdr:to>
      <xdr:col>3</xdr:col>
      <xdr:colOff>603072</xdr:colOff>
      <xdr:row>13</xdr:row>
      <xdr:rowOff>113230</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041347" y="2076985"/>
          <a:ext cx="664717" cy="857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3</xdr:col>
      <xdr:colOff>342900</xdr:colOff>
      <xdr:row>64</xdr:row>
      <xdr:rowOff>133350</xdr:rowOff>
    </xdr:from>
    <xdr:to>
      <xdr:col>4</xdr:col>
      <xdr:colOff>0</xdr:colOff>
      <xdr:row>64</xdr:row>
      <xdr:rowOff>133350</xdr:rowOff>
    </xdr:to>
    <xdr:pic>
      <xdr:nvPicPr>
        <xdr:cNvPr id="1859170"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352675" y="8239125"/>
          <a:ext cx="257175" cy="0"/>
        </a:xfrm>
        <a:prstGeom prst="rect">
          <a:avLst/>
        </a:prstGeom>
        <a:noFill/>
        <a:ln w="9525">
          <a:noFill/>
          <a:miter lim="800000"/>
          <a:headEnd/>
          <a:tailEnd/>
        </a:ln>
      </xdr:spPr>
    </xdr:pic>
    <xdr:clientData/>
  </xdr:twoCellAnchor>
  <xdr:twoCellAnchor editAs="oneCell">
    <xdr:from>
      <xdr:col>2</xdr:col>
      <xdr:colOff>628650</xdr:colOff>
      <xdr:row>64</xdr:row>
      <xdr:rowOff>123825</xdr:rowOff>
    </xdr:from>
    <xdr:to>
      <xdr:col>3</xdr:col>
      <xdr:colOff>619125</xdr:colOff>
      <xdr:row>64</xdr:row>
      <xdr:rowOff>209550</xdr:rowOff>
    </xdr:to>
    <xdr:pic>
      <xdr:nvPicPr>
        <xdr:cNvPr id="185917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90725" y="8229600"/>
          <a:ext cx="619125" cy="857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333374</xdr:colOff>
      <xdr:row>21</xdr:row>
      <xdr:rowOff>4082</xdr:rowOff>
    </xdr:from>
    <xdr:to>
      <xdr:col>1</xdr:col>
      <xdr:colOff>993320</xdr:colOff>
      <xdr:row>21</xdr:row>
      <xdr:rowOff>89807</xdr:rowOff>
    </xdr:to>
    <xdr:pic>
      <xdr:nvPicPr>
        <xdr:cNvPr id="188987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054553" y="3827689"/>
          <a:ext cx="659946" cy="85725"/>
        </a:xfrm>
        <a:prstGeom prst="rect">
          <a:avLst/>
        </a:prstGeom>
        <a:noFill/>
        <a:ln w="9525">
          <a:noFill/>
          <a:miter lim="800000"/>
          <a:headEnd/>
          <a:tailEnd/>
        </a:ln>
      </xdr:spPr>
    </xdr:pic>
    <xdr:clientData/>
  </xdr:twoCellAnchor>
  <xdr:twoCellAnchor editAs="oneCell">
    <xdr:from>
      <xdr:col>9</xdr:col>
      <xdr:colOff>342900</xdr:colOff>
      <xdr:row>28</xdr:row>
      <xdr:rowOff>0</xdr:rowOff>
    </xdr:from>
    <xdr:to>
      <xdr:col>9</xdr:col>
      <xdr:colOff>374196</xdr:colOff>
      <xdr:row>28</xdr:row>
      <xdr:rowOff>28575</xdr:rowOff>
    </xdr:to>
    <xdr:pic>
      <xdr:nvPicPr>
        <xdr:cNvPr id="188987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457700" y="5200650"/>
          <a:ext cx="9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609600</xdr:colOff>
      <xdr:row>33</xdr:row>
      <xdr:rowOff>133350</xdr:rowOff>
    </xdr:from>
    <xdr:to>
      <xdr:col>2</xdr:col>
      <xdr:colOff>657225</xdr:colOff>
      <xdr:row>33</xdr:row>
      <xdr:rowOff>219075</xdr:rowOff>
    </xdr:to>
    <xdr:pic>
      <xdr:nvPicPr>
        <xdr:cNvPr id="2601024"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14525" y="4343400"/>
          <a:ext cx="704850" cy="85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81766</xdr:colOff>
      <xdr:row>33</xdr:row>
      <xdr:rowOff>22128</xdr:rowOff>
    </xdr:from>
    <xdr:to>
      <xdr:col>5</xdr:col>
      <xdr:colOff>824716</xdr:colOff>
      <xdr:row>33</xdr:row>
      <xdr:rowOff>108359</xdr:rowOff>
    </xdr:to>
    <xdr:pic>
      <xdr:nvPicPr>
        <xdr:cNvPr id="4"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70645" y="4436473"/>
          <a:ext cx="742950" cy="8623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75197</xdr:colOff>
      <xdr:row>33</xdr:row>
      <xdr:rowOff>140369</xdr:rowOff>
    </xdr:from>
    <xdr:to>
      <xdr:col>5</xdr:col>
      <xdr:colOff>818147</xdr:colOff>
      <xdr:row>34</xdr:row>
      <xdr:rowOff>81755</xdr:rowOff>
    </xdr:to>
    <xdr:pic>
      <xdr:nvPicPr>
        <xdr:cNvPr id="2"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66047" y="4445669"/>
          <a:ext cx="742950" cy="8426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396040</xdr:colOff>
      <xdr:row>28</xdr:row>
      <xdr:rowOff>115303</xdr:rowOff>
    </xdr:from>
    <xdr:to>
      <xdr:col>9</xdr:col>
      <xdr:colOff>538270</xdr:colOff>
      <xdr:row>28</xdr:row>
      <xdr:rowOff>201028</xdr:rowOff>
    </xdr:to>
    <xdr:pic>
      <xdr:nvPicPr>
        <xdr:cNvPr id="4"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02869" y="4236119"/>
          <a:ext cx="753835"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531962</xdr:colOff>
      <xdr:row>23</xdr:row>
      <xdr:rowOff>118613</xdr:rowOff>
    </xdr:from>
    <xdr:to>
      <xdr:col>9</xdr:col>
      <xdr:colOff>617250</xdr:colOff>
      <xdr:row>23</xdr:row>
      <xdr:rowOff>204338</xdr:rowOff>
    </xdr:to>
    <xdr:pic>
      <xdr:nvPicPr>
        <xdr:cNvPr id="4" name="Picture 9"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39264" y="3393056"/>
          <a:ext cx="75383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eme1">
  <a:themeElements>
    <a:clrScheme name="Custom 3">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view="pageLayout" zoomScale="160" zoomScaleNormal="130" zoomScaleSheetLayoutView="100" zoomScalePageLayoutView="160" workbookViewId="0">
      <selection activeCell="A32" sqref="A32"/>
    </sheetView>
  </sheetViews>
  <sheetFormatPr defaultColWidth="9.140625" defaultRowHeight="8.25" x14ac:dyDescent="0.15"/>
  <cols>
    <col min="1" max="1" width="51.85546875" style="439" customWidth="1"/>
    <col min="2" max="2" width="8.42578125" style="439" customWidth="1"/>
    <col min="3" max="16384" width="9.140625" style="439"/>
  </cols>
  <sheetData>
    <row r="1" spans="1:2" ht="10.5" customHeight="1" x14ac:dyDescent="0.15">
      <c r="A1" s="451" t="s">
        <v>471</v>
      </c>
      <c r="B1" s="451"/>
    </row>
    <row r="2" spans="1:2" ht="15.75" customHeight="1" x14ac:dyDescent="0.15">
      <c r="A2" s="452" t="s">
        <v>332</v>
      </c>
      <c r="B2" s="452"/>
    </row>
    <row r="3" spans="1:2" ht="12" customHeight="1" x14ac:dyDescent="0.15">
      <c r="A3" s="453" t="s">
        <v>481</v>
      </c>
      <c r="B3" s="453"/>
    </row>
    <row r="4" spans="1:2" ht="7.5" customHeight="1" x14ac:dyDescent="0.15">
      <c r="A4" s="454"/>
      <c r="B4" s="454"/>
    </row>
    <row r="5" spans="1:2" ht="9.1999999999999993" customHeight="1" x14ac:dyDescent="0.15">
      <c r="A5" s="455" t="s">
        <v>465</v>
      </c>
      <c r="B5" s="456"/>
    </row>
    <row r="6" spans="1:2" ht="9.1999999999999993" customHeight="1" x14ac:dyDescent="0.15">
      <c r="A6" s="440"/>
      <c r="B6" s="441"/>
    </row>
    <row r="7" spans="1:2" ht="9.1999999999999993" customHeight="1" x14ac:dyDescent="0.15">
      <c r="A7" s="133" t="s">
        <v>472</v>
      </c>
      <c r="B7" s="441"/>
    </row>
    <row r="8" spans="1:2" ht="9.1999999999999993" customHeight="1" x14ac:dyDescent="0.15">
      <c r="A8" s="20" t="s">
        <v>456</v>
      </c>
      <c r="B8" s="442">
        <v>53964235</v>
      </c>
    </row>
    <row r="9" spans="1:2" ht="9.1999999999999993" customHeight="1" x14ac:dyDescent="0.15">
      <c r="A9" s="20" t="s">
        <v>1</v>
      </c>
      <c r="B9" s="357">
        <v>64.099999999999994</v>
      </c>
    </row>
    <row r="10" spans="1:2" ht="9.1999999999999993" customHeight="1" x14ac:dyDescent="0.15">
      <c r="A10" s="20" t="s">
        <v>81</v>
      </c>
      <c r="B10" s="357">
        <v>35.200000000000003</v>
      </c>
    </row>
    <row r="11" spans="1:2" ht="9.1999999999999993" customHeight="1" x14ac:dyDescent="0.15">
      <c r="A11" s="20" t="s">
        <v>459</v>
      </c>
      <c r="B11" s="357">
        <v>67.8</v>
      </c>
    </row>
    <row r="12" spans="1:2" ht="9.1999999999999993" customHeight="1" x14ac:dyDescent="0.15">
      <c r="A12" s="20" t="s">
        <v>156</v>
      </c>
      <c r="B12" s="357">
        <v>65.900000000000006</v>
      </c>
    </row>
    <row r="13" spans="1:2" ht="9.1999999999999993" customHeight="1" x14ac:dyDescent="0.15">
      <c r="A13" s="20"/>
      <c r="B13" s="319"/>
    </row>
    <row r="14" spans="1:2" ht="9.1999999999999993" customHeight="1" x14ac:dyDescent="0.15">
      <c r="A14" s="443" t="s">
        <v>473</v>
      </c>
      <c r="B14" s="319"/>
    </row>
    <row r="15" spans="1:2" ht="9.1999999999999993" customHeight="1" x14ac:dyDescent="0.15">
      <c r="A15" s="20" t="s">
        <v>455</v>
      </c>
      <c r="B15" s="277">
        <v>28</v>
      </c>
    </row>
    <row r="16" spans="1:2" ht="9.1999999999999993" customHeight="1" x14ac:dyDescent="0.15">
      <c r="A16" s="20" t="s">
        <v>49</v>
      </c>
      <c r="B16" s="357">
        <v>49.3</v>
      </c>
    </row>
    <row r="17" spans="1:2" ht="9.1999999999999993" customHeight="1" x14ac:dyDescent="0.15">
      <c r="A17" s="20" t="s">
        <v>460</v>
      </c>
      <c r="B17" s="357">
        <v>46.2</v>
      </c>
    </row>
    <row r="18" spans="1:2" ht="9.1999999999999993" customHeight="1" x14ac:dyDescent="0.15">
      <c r="A18" s="20" t="s">
        <v>457</v>
      </c>
      <c r="B18" s="357">
        <v>7</v>
      </c>
    </row>
    <row r="19" spans="1:2" ht="9.1999999999999993" customHeight="1" x14ac:dyDescent="0.15">
      <c r="A19" s="20"/>
      <c r="B19" s="319"/>
    </row>
    <row r="20" spans="1:2" ht="9.1999999999999993" customHeight="1" x14ac:dyDescent="0.15">
      <c r="A20" s="443" t="s">
        <v>474</v>
      </c>
      <c r="B20" s="319"/>
    </row>
    <row r="21" spans="1:2" ht="9.1999999999999993" customHeight="1" x14ac:dyDescent="0.15">
      <c r="A21" s="444" t="s">
        <v>475</v>
      </c>
      <c r="B21" s="319"/>
    </row>
    <row r="22" spans="1:2" ht="9.1999999999999993" customHeight="1" x14ac:dyDescent="0.15">
      <c r="A22" s="20" t="s">
        <v>458</v>
      </c>
      <c r="B22" s="357">
        <v>62.4</v>
      </c>
    </row>
    <row r="23" spans="1:2" ht="9.1999999999999993" customHeight="1" x14ac:dyDescent="0.15">
      <c r="A23" s="20" t="s">
        <v>430</v>
      </c>
      <c r="B23" s="357">
        <v>23.5</v>
      </c>
    </row>
    <row r="24" spans="1:2" ht="9.1999999999999993" customHeight="1" x14ac:dyDescent="0.15">
      <c r="A24" s="20" t="s">
        <v>432</v>
      </c>
      <c r="B24" s="357">
        <v>14</v>
      </c>
    </row>
    <row r="25" spans="1:2" ht="9.1999999999999993" customHeight="1" x14ac:dyDescent="0.15">
      <c r="A25" s="20"/>
      <c r="B25" s="319"/>
    </row>
    <row r="26" spans="1:2" ht="9.1999999999999993" customHeight="1" x14ac:dyDescent="0.15">
      <c r="A26" s="443" t="s">
        <v>476</v>
      </c>
      <c r="B26" s="319"/>
    </row>
    <row r="27" spans="1:2" ht="9.1999999999999993" customHeight="1" x14ac:dyDescent="0.15">
      <c r="A27" s="444" t="s">
        <v>461</v>
      </c>
      <c r="B27" s="319"/>
    </row>
    <row r="28" spans="1:2" ht="9.1999999999999993" customHeight="1" x14ac:dyDescent="0.15">
      <c r="A28" s="20" t="s">
        <v>466</v>
      </c>
      <c r="B28" s="357">
        <v>67.2</v>
      </c>
    </row>
    <row r="29" spans="1:2" ht="8.25" customHeight="1" x14ac:dyDescent="0.15">
      <c r="A29" s="20" t="s">
        <v>477</v>
      </c>
      <c r="B29" s="448">
        <v>21900</v>
      </c>
    </row>
    <row r="30" spans="1:2" ht="9.1999999999999993" customHeight="1" x14ac:dyDescent="0.15">
      <c r="A30" s="20" t="s">
        <v>478</v>
      </c>
      <c r="B30" s="448">
        <v>41000</v>
      </c>
    </row>
    <row r="31" spans="1:2" ht="9.1999999999999993" customHeight="1" x14ac:dyDescent="0.15">
      <c r="A31" s="20"/>
      <c r="B31" s="319"/>
    </row>
    <row r="32" spans="1:2" ht="9.1999999999999993" customHeight="1" x14ac:dyDescent="0.15">
      <c r="A32" s="443" t="s">
        <v>482</v>
      </c>
      <c r="B32" s="319"/>
    </row>
    <row r="33" spans="1:2" ht="9.1999999999999993" customHeight="1" x14ac:dyDescent="0.15">
      <c r="A33" s="20" t="s">
        <v>479</v>
      </c>
      <c r="B33" s="357">
        <v>24.6</v>
      </c>
    </row>
    <row r="34" spans="1:2" ht="9.1999999999999993" customHeight="1" x14ac:dyDescent="0.15">
      <c r="A34" s="20" t="s">
        <v>463</v>
      </c>
      <c r="B34" s="357">
        <v>28.6</v>
      </c>
    </row>
    <row r="35" spans="1:2" ht="9.1999999999999993" customHeight="1" x14ac:dyDescent="0.15">
      <c r="A35" s="20"/>
      <c r="B35" s="357"/>
    </row>
    <row r="36" spans="1:2" ht="9.1999999999999993" customHeight="1" x14ac:dyDescent="0.15">
      <c r="A36" s="443" t="s">
        <v>480</v>
      </c>
      <c r="B36" s="357"/>
    </row>
    <row r="37" spans="1:2" ht="9.1999999999999993" customHeight="1" x14ac:dyDescent="0.15">
      <c r="A37" s="20" t="s">
        <v>464</v>
      </c>
      <c r="B37" s="357">
        <v>90.7</v>
      </c>
    </row>
    <row r="38" spans="1:2" ht="9.1999999999999993" customHeight="1" x14ac:dyDescent="0.15">
      <c r="A38" s="20"/>
      <c r="B38" s="357"/>
    </row>
    <row r="39" spans="1:2" ht="9.1999999999999993" customHeight="1" x14ac:dyDescent="0.15">
      <c r="A39" s="443" t="s">
        <v>483</v>
      </c>
      <c r="B39" s="357"/>
    </row>
    <row r="40" spans="1:2" ht="9.1999999999999993" customHeight="1" x14ac:dyDescent="0.15">
      <c r="A40" s="20" t="s">
        <v>448</v>
      </c>
      <c r="B40" s="357">
        <v>40.299999999999997</v>
      </c>
    </row>
    <row r="41" spans="1:2" ht="9.1999999999999993" customHeight="1" x14ac:dyDescent="0.15">
      <c r="A41" s="445" t="s">
        <v>184</v>
      </c>
      <c r="B41" s="300">
        <v>27.3</v>
      </c>
    </row>
    <row r="42" spans="1:2" ht="9.1999999999999993" customHeight="1" x14ac:dyDescent="0.15">
      <c r="A42" s="20" t="s">
        <v>447</v>
      </c>
      <c r="B42" s="357">
        <v>36.6</v>
      </c>
    </row>
    <row r="43" spans="1:2" ht="9.1999999999999993" customHeight="1" x14ac:dyDescent="0.15">
      <c r="A43" s="445" t="s">
        <v>167</v>
      </c>
      <c r="B43" s="300">
        <v>18.8</v>
      </c>
    </row>
    <row r="44" spans="1:2" ht="9.1999999999999993" customHeight="1" x14ac:dyDescent="0.15">
      <c r="A44" s="445" t="s">
        <v>186</v>
      </c>
      <c r="B44" s="300">
        <v>8.6</v>
      </c>
    </row>
    <row r="45" spans="1:2" ht="9.1999999999999993" customHeight="1" x14ac:dyDescent="0.15">
      <c r="A45" s="20" t="s">
        <v>445</v>
      </c>
      <c r="B45" s="357">
        <v>14</v>
      </c>
    </row>
    <row r="46" spans="1:2" ht="9.1999999999999993" customHeight="1" x14ac:dyDescent="0.15">
      <c r="A46" s="445" t="s">
        <v>187</v>
      </c>
      <c r="B46" s="300">
        <v>6.7</v>
      </c>
    </row>
    <row r="47" spans="1:2" ht="9.1999999999999993" customHeight="1" x14ac:dyDescent="0.15">
      <c r="A47" s="20" t="s">
        <v>446</v>
      </c>
      <c r="B47" s="357">
        <v>9.1999999999999993</v>
      </c>
    </row>
    <row r="48" spans="1:2" ht="9.1999999999999993" customHeight="1" x14ac:dyDescent="0.15">
      <c r="A48" s="445" t="s">
        <v>188</v>
      </c>
      <c r="B48" s="300">
        <v>3.9</v>
      </c>
    </row>
    <row r="49" spans="1:2" ht="20.25" customHeight="1" x14ac:dyDescent="0.15">
      <c r="A49" s="457" t="s">
        <v>433</v>
      </c>
      <c r="B49" s="457"/>
    </row>
    <row r="50" spans="1:2" x14ac:dyDescent="0.15">
      <c r="A50" s="450"/>
      <c r="B50" s="450"/>
    </row>
    <row r="51" spans="1:2" ht="12.75" customHeight="1" x14ac:dyDescent="0.15">
      <c r="B51" s="446"/>
    </row>
    <row r="52" spans="1:2" x14ac:dyDescent="0.15">
      <c r="B52" s="446"/>
    </row>
    <row r="53" spans="1:2" ht="13.5" customHeight="1" x14ac:dyDescent="0.15"/>
    <row r="54" spans="1:2" x14ac:dyDescent="0.15">
      <c r="B54" s="446"/>
    </row>
    <row r="55" spans="1:2" ht="12.75" customHeight="1" x14ac:dyDescent="0.15">
      <c r="B55" s="446"/>
    </row>
    <row r="56" spans="1:2" x14ac:dyDescent="0.15">
      <c r="B56" s="446"/>
    </row>
    <row r="57" spans="1:2" x14ac:dyDescent="0.15">
      <c r="B57" s="446"/>
    </row>
    <row r="58" spans="1:2" x14ac:dyDescent="0.15">
      <c r="B58" s="446"/>
    </row>
    <row r="59" spans="1:2" x14ac:dyDescent="0.15">
      <c r="B59" s="446"/>
    </row>
    <row r="60" spans="1:2" x14ac:dyDescent="0.15">
      <c r="B60" s="446"/>
    </row>
    <row r="61" spans="1:2" x14ac:dyDescent="0.15">
      <c r="B61" s="446"/>
    </row>
    <row r="65" spans="2:2" x14ac:dyDescent="0.15">
      <c r="B65" s="447"/>
    </row>
    <row r="66" spans="2:2" x14ac:dyDescent="0.15">
      <c r="B66" s="447"/>
    </row>
    <row r="67" spans="2:2" x14ac:dyDescent="0.15">
      <c r="B67" s="447"/>
    </row>
    <row r="68" spans="2:2" x14ac:dyDescent="0.15">
      <c r="B68" s="447"/>
    </row>
    <row r="69" spans="2:2" x14ac:dyDescent="0.15">
      <c r="B69" s="447"/>
    </row>
    <row r="70" spans="2:2" x14ac:dyDescent="0.15">
      <c r="B70" s="447"/>
    </row>
    <row r="71" spans="2:2" x14ac:dyDescent="0.15">
      <c r="B71" s="447"/>
    </row>
  </sheetData>
  <mergeCells count="7">
    <mergeCell ref="A50:B50"/>
    <mergeCell ref="A1:B1"/>
    <mergeCell ref="A2:B2"/>
    <mergeCell ref="A3:B3"/>
    <mergeCell ref="A4:B4"/>
    <mergeCell ref="A5:B5"/>
    <mergeCell ref="A49:B49"/>
  </mergeCells>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view="pageLayout" zoomScale="130" zoomScaleNormal="100" zoomScaleSheetLayoutView="100" zoomScalePageLayoutView="130" workbookViewId="0">
      <selection activeCell="F19" sqref="F19"/>
    </sheetView>
  </sheetViews>
  <sheetFormatPr defaultRowHeight="12.75" x14ac:dyDescent="0.2"/>
  <cols>
    <col min="1" max="1" width="14.85546875" customWidth="1"/>
    <col min="2" max="2" width="2.7109375" bestFit="1" customWidth="1"/>
    <col min="3" max="3" width="3.28515625" bestFit="1" customWidth="1"/>
    <col min="4" max="4" width="4" customWidth="1"/>
  </cols>
  <sheetData>
    <row r="1" spans="1:5" ht="10.5" customHeight="1" x14ac:dyDescent="0.2">
      <c r="A1" s="483" t="s">
        <v>246</v>
      </c>
      <c r="B1" s="483"/>
      <c r="C1" s="483"/>
      <c r="D1" s="483"/>
      <c r="E1" s="483"/>
    </row>
    <row r="2" spans="1:5" ht="36" customHeight="1" x14ac:dyDescent="0.2">
      <c r="A2" s="459" t="s">
        <v>332</v>
      </c>
      <c r="B2" s="484"/>
      <c r="C2" s="484"/>
      <c r="D2" s="484"/>
    </row>
    <row r="3" spans="1:5" ht="39.75" customHeight="1" x14ac:dyDescent="0.2">
      <c r="A3" s="460" t="s">
        <v>340</v>
      </c>
      <c r="B3" s="460"/>
      <c r="C3" s="460"/>
      <c r="D3" s="460"/>
    </row>
    <row r="4" spans="1:5" ht="7.5" customHeight="1" x14ac:dyDescent="0.2">
      <c r="A4" s="65"/>
      <c r="B4" s="65"/>
      <c r="C4" s="65"/>
      <c r="D4" s="65"/>
    </row>
    <row r="5" spans="1:5" ht="18" customHeight="1" x14ac:dyDescent="0.2">
      <c r="A5" s="496" t="s">
        <v>341</v>
      </c>
      <c r="B5" s="497"/>
      <c r="C5" s="497"/>
      <c r="D5" s="497"/>
    </row>
    <row r="6" spans="1:5" ht="9.1999999999999993" customHeight="1" x14ac:dyDescent="0.2">
      <c r="A6" s="56"/>
      <c r="B6" s="57" t="s">
        <v>84</v>
      </c>
      <c r="C6" s="57" t="s">
        <v>47</v>
      </c>
      <c r="D6" s="57" t="s">
        <v>49</v>
      </c>
    </row>
    <row r="7" spans="1:5" ht="9.1999999999999993" customHeight="1" x14ac:dyDescent="0.2">
      <c r="A7" s="210" t="s">
        <v>21</v>
      </c>
      <c r="B7" s="48">
        <v>28</v>
      </c>
      <c r="C7" s="48">
        <v>27</v>
      </c>
      <c r="D7" s="48">
        <v>28</v>
      </c>
    </row>
    <row r="8" spans="1:5" ht="9.1999999999999993" customHeight="1" x14ac:dyDescent="0.2">
      <c r="A8" s="217" t="s">
        <v>414</v>
      </c>
      <c r="B8" s="218">
        <v>19</v>
      </c>
      <c r="C8" s="218">
        <v>18</v>
      </c>
      <c r="D8" s="218">
        <v>19</v>
      </c>
    </row>
    <row r="9" spans="1:5" ht="9.1999999999999993" customHeight="1" x14ac:dyDescent="0.2">
      <c r="A9" s="217" t="s">
        <v>80</v>
      </c>
      <c r="B9" s="218">
        <v>40</v>
      </c>
      <c r="C9" s="218">
        <v>39</v>
      </c>
      <c r="D9" s="218">
        <v>41</v>
      </c>
    </row>
    <row r="10" spans="1:5" ht="9.1999999999999993" customHeight="1" x14ac:dyDescent="0.2">
      <c r="A10" s="212" t="s">
        <v>65</v>
      </c>
      <c r="B10" s="219">
        <v>42</v>
      </c>
      <c r="C10" s="219">
        <v>41</v>
      </c>
      <c r="D10" s="219">
        <v>44</v>
      </c>
    </row>
    <row r="11" spans="1:5" ht="9.1999999999999993" customHeight="1" x14ac:dyDescent="0.2">
      <c r="A11" s="212" t="s">
        <v>66</v>
      </c>
      <c r="B11" s="219">
        <v>33</v>
      </c>
      <c r="C11" s="219">
        <v>31</v>
      </c>
      <c r="D11" s="219">
        <v>35</v>
      </c>
    </row>
    <row r="12" spans="1:5" ht="9.1999999999999993" customHeight="1" x14ac:dyDescent="0.2">
      <c r="A12" s="212" t="s">
        <v>67</v>
      </c>
      <c r="B12" s="219">
        <v>36</v>
      </c>
      <c r="C12" s="219">
        <v>35</v>
      </c>
      <c r="D12" s="219">
        <v>37</v>
      </c>
    </row>
    <row r="13" spans="1:5" ht="9.1999999999999993" customHeight="1" thickBot="1" x14ac:dyDescent="0.25">
      <c r="A13" s="220" t="s">
        <v>68</v>
      </c>
      <c r="B13" s="221">
        <v>23</v>
      </c>
      <c r="C13" s="221">
        <v>22</v>
      </c>
      <c r="D13" s="221">
        <v>24</v>
      </c>
    </row>
    <row r="14" spans="1:5" ht="9.1999999999999993" customHeight="1" x14ac:dyDescent="0.2">
      <c r="A14" s="222" t="s">
        <v>84</v>
      </c>
      <c r="B14" s="223">
        <v>37</v>
      </c>
      <c r="C14" s="223">
        <v>36</v>
      </c>
      <c r="D14" s="223">
        <v>38</v>
      </c>
      <c r="E14" s="12"/>
    </row>
    <row r="15" spans="1:5" ht="29.25" customHeight="1" x14ac:dyDescent="0.2">
      <c r="A15" s="500" t="s">
        <v>236</v>
      </c>
      <c r="B15" s="501"/>
      <c r="C15" s="501"/>
      <c r="D15" s="501"/>
      <c r="E15" s="449"/>
    </row>
    <row r="16" spans="1:5" ht="22.5" customHeight="1" x14ac:dyDescent="0.2">
      <c r="A16" s="498" t="s">
        <v>433</v>
      </c>
      <c r="B16" s="499"/>
      <c r="C16" s="499"/>
      <c r="D16" s="499"/>
      <c r="E16" s="449"/>
    </row>
    <row r="17" spans="1:5" ht="18" customHeight="1" x14ac:dyDescent="0.2">
      <c r="A17" s="487"/>
      <c r="B17" s="487"/>
      <c r="C17" s="487"/>
      <c r="D17" s="487"/>
      <c r="E17" s="64"/>
    </row>
    <row r="19" spans="1:5" x14ac:dyDescent="0.2">
      <c r="A19" s="7"/>
    </row>
    <row r="20" spans="1:5" ht="12.75" customHeight="1" x14ac:dyDescent="0.2">
      <c r="A20" s="7"/>
    </row>
    <row r="21" spans="1:5" x14ac:dyDescent="0.2">
      <c r="A21" s="7"/>
    </row>
    <row r="22" spans="1:5" ht="12.75" customHeight="1" x14ac:dyDescent="0.2">
      <c r="A22" s="7"/>
    </row>
    <row r="23" spans="1:5" x14ac:dyDescent="0.2">
      <c r="A23" s="7"/>
    </row>
    <row r="24" spans="1:5" x14ac:dyDescent="0.2">
      <c r="A24" s="7"/>
    </row>
    <row r="25" spans="1:5" x14ac:dyDescent="0.2">
      <c r="A25" s="7"/>
    </row>
    <row r="26" spans="1:5" ht="12.75" customHeight="1" x14ac:dyDescent="0.2">
      <c r="A26" s="4"/>
      <c r="B26" s="10"/>
      <c r="C26" s="10"/>
      <c r="D26" s="10"/>
    </row>
    <row r="27" spans="1:5" x14ac:dyDescent="0.2">
      <c r="B27" s="10"/>
      <c r="C27" s="10"/>
      <c r="D27" s="10"/>
    </row>
    <row r="28" spans="1:5" x14ac:dyDescent="0.2">
      <c r="B28" s="10"/>
      <c r="C28" s="10"/>
      <c r="D28" s="10"/>
    </row>
    <row r="29" spans="1:5" x14ac:dyDescent="0.2">
      <c r="B29" s="10"/>
      <c r="C29" s="10"/>
      <c r="D29" s="10"/>
    </row>
    <row r="30" spans="1:5" x14ac:dyDescent="0.2">
      <c r="B30" s="10"/>
      <c r="C30" s="10"/>
      <c r="D30" s="10"/>
    </row>
    <row r="31" spans="1:5" ht="12.75" customHeight="1" x14ac:dyDescent="0.2">
      <c r="B31" s="10"/>
      <c r="C31" s="10"/>
      <c r="D31" s="10"/>
    </row>
    <row r="32" spans="1:5" ht="12.75" customHeight="1" x14ac:dyDescent="0.2">
      <c r="B32" s="10"/>
      <c r="C32" s="10"/>
      <c r="D32" s="10"/>
    </row>
    <row r="33" spans="2:4" x14ac:dyDescent="0.2">
      <c r="B33" s="10"/>
      <c r="C33" s="10"/>
      <c r="D33" s="10"/>
    </row>
    <row r="44" spans="2:4" ht="13.5" customHeight="1" x14ac:dyDescent="0.2"/>
    <row r="46" spans="2:4"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D17"/>
    <mergeCell ref="A1:E1"/>
    <mergeCell ref="A2:D2"/>
    <mergeCell ref="A3:D3"/>
    <mergeCell ref="A5:D5"/>
    <mergeCell ref="A16:D16"/>
    <mergeCell ref="A15:D15"/>
  </mergeCells>
  <phoneticPr fontId="8" type="noConversion"/>
  <pageMargins left="1.05" right="1.05" top="0.5" bottom="0.25" header="0" footer="0"/>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showGridLines="0" showWhiteSpace="0" view="pageLayout" zoomScale="160" zoomScaleNormal="150" zoomScaleSheetLayoutView="100" zoomScalePageLayoutView="160" workbookViewId="0">
      <selection activeCell="D29" sqref="D29"/>
    </sheetView>
  </sheetViews>
  <sheetFormatPr defaultRowHeight="12.75" x14ac:dyDescent="0.2"/>
  <cols>
    <col min="1" max="1" width="10.28515625" customWidth="1"/>
    <col min="2" max="2" width="8.85546875" style="9" customWidth="1"/>
    <col min="3" max="3" width="7.28515625" style="3" bestFit="1" customWidth="1"/>
    <col min="4" max="4" width="9" style="9" customWidth="1"/>
    <col min="5" max="5" width="7.28515625" style="3" bestFit="1" customWidth="1"/>
    <col min="6" max="7" width="0.28515625" style="323" customWidth="1"/>
    <col min="8" max="8" width="9.7109375" style="2" customWidth="1"/>
    <col min="9" max="9" width="10" style="3" customWidth="1"/>
    <col min="10" max="10" width="9.7109375" style="2" customWidth="1"/>
    <col min="11" max="11" width="10.140625" style="3" customWidth="1"/>
    <col min="13" max="13" width="10.42578125" bestFit="1" customWidth="1"/>
    <col min="14" max="14" width="10.140625" bestFit="1" customWidth="1"/>
    <col min="17" max="17" width="11.140625" bestFit="1" customWidth="1"/>
    <col min="19" max="19" width="10" bestFit="1" customWidth="1"/>
  </cols>
  <sheetData>
    <row r="1" spans="1:12" ht="10.5" customHeight="1" x14ac:dyDescent="0.2">
      <c r="A1" s="483" t="s">
        <v>248</v>
      </c>
      <c r="B1" s="483"/>
      <c r="C1" s="483"/>
      <c r="D1" s="483"/>
      <c r="E1" s="483"/>
      <c r="F1" s="215"/>
      <c r="G1" s="215"/>
    </row>
    <row r="2" spans="1:12" ht="12.75" customHeight="1" x14ac:dyDescent="0.2">
      <c r="A2" s="484" t="s">
        <v>332</v>
      </c>
      <c r="B2" s="484"/>
      <c r="C2" s="484"/>
      <c r="D2" s="484"/>
      <c r="E2" s="484"/>
      <c r="F2" s="484"/>
      <c r="G2" s="484"/>
      <c r="H2" s="484"/>
      <c r="I2" s="484"/>
      <c r="J2" s="484"/>
      <c r="K2" s="484"/>
    </row>
    <row r="3" spans="1:12" ht="18" customHeight="1" thickBot="1" x14ac:dyDescent="0.25">
      <c r="A3" s="502" t="s">
        <v>339</v>
      </c>
      <c r="B3" s="502"/>
      <c r="C3" s="502"/>
      <c r="D3" s="502"/>
      <c r="E3" s="502"/>
      <c r="F3" s="502"/>
      <c r="G3" s="502"/>
      <c r="H3" s="502"/>
      <c r="I3" s="493"/>
      <c r="J3" s="493"/>
      <c r="K3" s="493"/>
    </row>
    <row r="4" spans="1:12" ht="7.5" customHeight="1" thickBot="1" x14ac:dyDescent="0.25">
      <c r="A4" s="60"/>
      <c r="B4" s="61"/>
      <c r="C4" s="61"/>
      <c r="D4" s="61"/>
      <c r="E4" s="61"/>
      <c r="F4" s="61"/>
      <c r="G4" s="61"/>
      <c r="H4" s="61"/>
      <c r="I4" s="61"/>
      <c r="J4" s="61"/>
      <c r="K4" s="61"/>
    </row>
    <row r="5" spans="1:12" ht="18" customHeight="1" x14ac:dyDescent="0.2">
      <c r="A5" s="488" t="s">
        <v>334</v>
      </c>
      <c r="B5" s="504"/>
      <c r="C5" s="504"/>
      <c r="D5" s="504"/>
      <c r="E5" s="504"/>
      <c r="F5" s="504"/>
      <c r="G5" s="504"/>
      <c r="H5" s="504"/>
      <c r="I5" s="504"/>
      <c r="J5" s="504"/>
      <c r="K5" s="504"/>
    </row>
    <row r="6" spans="1:12" ht="9.1999999999999993" customHeight="1" x14ac:dyDescent="0.2">
      <c r="A6" s="57"/>
      <c r="B6" s="505" t="s">
        <v>240</v>
      </c>
      <c r="C6" s="505"/>
      <c r="D6" s="505"/>
      <c r="E6" s="505"/>
      <c r="F6" s="57"/>
      <c r="G6" s="57"/>
      <c r="H6" s="503" t="s">
        <v>244</v>
      </c>
      <c r="I6" s="503"/>
      <c r="J6" s="503"/>
      <c r="K6" s="503"/>
    </row>
    <row r="7" spans="1:12" ht="27" customHeight="1" x14ac:dyDescent="0.2">
      <c r="A7" s="184"/>
      <c r="B7" s="54" t="s">
        <v>47</v>
      </c>
      <c r="C7" s="116" t="s">
        <v>83</v>
      </c>
      <c r="D7" s="54" t="s">
        <v>48</v>
      </c>
      <c r="E7" s="116" t="s">
        <v>83</v>
      </c>
      <c r="F7" s="216"/>
      <c r="G7" s="216"/>
      <c r="H7" s="54" t="s">
        <v>47</v>
      </c>
      <c r="I7" s="116" t="s">
        <v>331</v>
      </c>
      <c r="J7" s="54" t="s">
        <v>48</v>
      </c>
      <c r="K7" s="116" t="s">
        <v>331</v>
      </c>
      <c r="L7" s="11"/>
    </row>
    <row r="8" spans="1:12" ht="9.1999999999999993" customHeight="1" x14ac:dyDescent="0.2">
      <c r="A8" s="224" t="s">
        <v>91</v>
      </c>
      <c r="B8" s="158">
        <v>9042446</v>
      </c>
      <c r="C8" s="254">
        <v>16.75636836</v>
      </c>
      <c r="D8" s="158">
        <v>8645360</v>
      </c>
      <c r="E8" s="254">
        <v>16.02053656</v>
      </c>
      <c r="F8" s="225"/>
      <c r="G8" s="225"/>
      <c r="H8" s="226">
        <v>19724706</v>
      </c>
      <c r="I8" s="249">
        <v>9.992669501</v>
      </c>
      <c r="J8" s="226">
        <v>18674305</v>
      </c>
      <c r="K8" s="249">
        <v>9.4605292490000004</v>
      </c>
      <c r="L8" s="11"/>
    </row>
    <row r="9" spans="1:12" ht="9.1999999999999993" customHeight="1" x14ac:dyDescent="0.2">
      <c r="A9" s="227" t="s">
        <v>154</v>
      </c>
      <c r="B9" s="228">
        <v>18334703</v>
      </c>
      <c r="C9" s="255">
        <v>33.975656280000003</v>
      </c>
      <c r="D9" s="228">
        <v>17941726</v>
      </c>
      <c r="E9" s="255">
        <v>33.247438789999997</v>
      </c>
      <c r="F9" s="225"/>
      <c r="G9" s="225"/>
      <c r="H9" s="228">
        <v>77507640</v>
      </c>
      <c r="I9" s="259">
        <v>39.265894780000004</v>
      </c>
      <c r="J9" s="228">
        <v>81485107</v>
      </c>
      <c r="K9" s="259">
        <v>41.280906469999998</v>
      </c>
      <c r="L9" s="11"/>
    </row>
    <row r="10" spans="1:12" ht="9.1999999999999993" customHeight="1" x14ac:dyDescent="0.2">
      <c r="A10" s="217"/>
      <c r="C10" s="336"/>
      <c r="E10" s="336"/>
      <c r="F10" s="230"/>
      <c r="G10" s="230"/>
      <c r="H10" s="229"/>
      <c r="I10" s="260"/>
      <c r="J10" s="229"/>
      <c r="K10" s="260"/>
      <c r="L10" s="11"/>
    </row>
    <row r="11" spans="1:12" ht="9.1999999999999993" customHeight="1" x14ac:dyDescent="0.2">
      <c r="A11" s="217" t="s">
        <v>155</v>
      </c>
      <c r="B11" s="229">
        <v>2588487</v>
      </c>
      <c r="C11" s="256">
        <v>4.7966713509999996</v>
      </c>
      <c r="D11" s="229">
        <v>2464279</v>
      </c>
      <c r="E11" s="256">
        <v>4.5665040929999998</v>
      </c>
      <c r="F11" s="230"/>
      <c r="G11" s="230"/>
      <c r="H11" s="229">
        <v>5072461</v>
      </c>
      <c r="I11" s="260">
        <v>2.5697430589999999</v>
      </c>
      <c r="J11" s="229">
        <v>4808147</v>
      </c>
      <c r="K11" s="260">
        <v>2.4358397979999999</v>
      </c>
    </row>
    <row r="12" spans="1:12" ht="9.1999999999999993" customHeight="1" x14ac:dyDescent="0.2">
      <c r="A12" s="217" t="s">
        <v>22</v>
      </c>
      <c r="B12" s="229">
        <v>2584421</v>
      </c>
      <c r="C12" s="256">
        <v>4.7891367310000001</v>
      </c>
      <c r="D12" s="229">
        <v>2542717</v>
      </c>
      <c r="E12" s="256">
        <v>4.7118559170000003</v>
      </c>
      <c r="F12" s="230"/>
      <c r="G12" s="230"/>
      <c r="H12" s="229">
        <v>5419764</v>
      </c>
      <c r="I12" s="260">
        <v>2.7456891080000001</v>
      </c>
      <c r="J12" s="229">
        <v>5156152</v>
      </c>
      <c r="K12" s="260">
        <v>2.6121414860000001</v>
      </c>
      <c r="L12" s="1"/>
    </row>
    <row r="13" spans="1:12" ht="9.1999999999999993" customHeight="1" x14ac:dyDescent="0.2">
      <c r="A13" s="217" t="s">
        <v>23</v>
      </c>
      <c r="B13" s="229">
        <v>2480629</v>
      </c>
      <c r="C13" s="256">
        <v>4.5968019370000004</v>
      </c>
      <c r="D13" s="229">
        <v>2327177</v>
      </c>
      <c r="E13" s="256">
        <v>4.3124432319999997</v>
      </c>
      <c r="F13" s="230"/>
      <c r="G13" s="230"/>
      <c r="H13" s="229">
        <v>5693638</v>
      </c>
      <c r="I13" s="260">
        <v>2.8844355290000001</v>
      </c>
      <c r="J13" s="229">
        <v>5389857</v>
      </c>
      <c r="K13" s="260">
        <v>2.73053802</v>
      </c>
      <c r="L13" s="5"/>
    </row>
    <row r="14" spans="1:12" ht="9.1999999999999993" customHeight="1" x14ac:dyDescent="0.2">
      <c r="A14" s="217" t="s">
        <v>24</v>
      </c>
      <c r="B14" s="229">
        <v>2371881</v>
      </c>
      <c r="C14" s="256">
        <v>4.3952832830000004</v>
      </c>
      <c r="D14" s="229">
        <v>2230852</v>
      </c>
      <c r="E14" s="256">
        <v>4.1339453810000002</v>
      </c>
      <c r="F14" s="230"/>
      <c r="G14" s="230"/>
      <c r="H14" s="229">
        <v>5993817</v>
      </c>
      <c r="I14" s="260">
        <v>3.036508242</v>
      </c>
      <c r="J14" s="229">
        <v>5651819</v>
      </c>
      <c r="K14" s="260">
        <v>2.8632497410000002</v>
      </c>
      <c r="L14" s="3"/>
    </row>
    <row r="15" spans="1:12" ht="9.1999999999999993" customHeight="1" x14ac:dyDescent="0.2">
      <c r="A15" s="217" t="s">
        <v>25</v>
      </c>
      <c r="B15" s="229">
        <v>2470719</v>
      </c>
      <c r="C15" s="256">
        <v>4.5784379230000001</v>
      </c>
      <c r="D15" s="229">
        <v>2218045</v>
      </c>
      <c r="E15" s="256">
        <v>4.1102129959999996</v>
      </c>
      <c r="F15" s="230"/>
      <c r="G15" s="230"/>
      <c r="H15" s="229">
        <v>6526140</v>
      </c>
      <c r="I15" s="260">
        <v>3.3061866750000002</v>
      </c>
      <c r="J15" s="229">
        <v>6219283</v>
      </c>
      <c r="K15" s="260">
        <v>3.1507308429999998</v>
      </c>
      <c r="L15" s="3"/>
    </row>
    <row r="16" spans="1:12" ht="9.1999999999999993" customHeight="1" x14ac:dyDescent="0.2">
      <c r="A16" s="217" t="s">
        <v>26</v>
      </c>
      <c r="B16" s="229">
        <v>2285408</v>
      </c>
      <c r="C16" s="256">
        <v>4.235041968</v>
      </c>
      <c r="D16" s="229">
        <v>2046330</v>
      </c>
      <c r="E16" s="256">
        <v>3.7920115050000001</v>
      </c>
      <c r="F16" s="230"/>
      <c r="G16" s="230"/>
      <c r="H16" s="229">
        <v>6211014</v>
      </c>
      <c r="I16" s="260">
        <v>3.1465417109999998</v>
      </c>
      <c r="J16" s="229">
        <v>6061622</v>
      </c>
      <c r="K16" s="260">
        <v>3.0708587129999998</v>
      </c>
      <c r="L16" s="3"/>
    </row>
    <row r="17" spans="1:16" ht="9.1999999999999993" customHeight="1" x14ac:dyDescent="0.2">
      <c r="A17" s="217" t="s">
        <v>27</v>
      </c>
      <c r="B17" s="229">
        <v>2274093</v>
      </c>
      <c r="C17" s="256">
        <v>4.2140743770000002</v>
      </c>
      <c r="D17" s="229">
        <v>2062915</v>
      </c>
      <c r="E17" s="256">
        <v>3.8227448229999998</v>
      </c>
      <c r="F17" s="230"/>
      <c r="G17" s="230"/>
      <c r="H17" s="229">
        <v>6119329</v>
      </c>
      <c r="I17" s="260">
        <v>3.10009347</v>
      </c>
      <c r="J17" s="229">
        <v>6017373</v>
      </c>
      <c r="K17" s="260">
        <v>3.0484418710000001</v>
      </c>
      <c r="L17" s="3"/>
    </row>
    <row r="18" spans="1:16" ht="9.1999999999999993" customHeight="1" x14ac:dyDescent="0.2">
      <c r="A18" s="217" t="s">
        <v>28</v>
      </c>
      <c r="B18" s="229">
        <v>2119867</v>
      </c>
      <c r="C18" s="256">
        <v>3.9282813889999999</v>
      </c>
      <c r="D18" s="229">
        <v>1996645</v>
      </c>
      <c r="E18" s="256">
        <v>3.6999412669999998</v>
      </c>
      <c r="F18" s="230"/>
      <c r="G18" s="230"/>
      <c r="H18" s="229">
        <v>5717066</v>
      </c>
      <c r="I18" s="260">
        <v>2.8963043129999999</v>
      </c>
      <c r="J18" s="229">
        <v>5605076</v>
      </c>
      <c r="K18" s="260">
        <v>2.8395694210000002</v>
      </c>
      <c r="L18" s="3"/>
    </row>
    <row r="19" spans="1:16" ht="9.1999999999999993" customHeight="1" x14ac:dyDescent="0.2">
      <c r="A19" s="217" t="s">
        <v>29</v>
      </c>
      <c r="B19" s="229">
        <v>1913594</v>
      </c>
      <c r="C19" s="256">
        <v>3.5460411879999998</v>
      </c>
      <c r="D19" s="229">
        <v>1856212</v>
      </c>
      <c r="E19" s="256">
        <v>3.4397077989999998</v>
      </c>
      <c r="F19" s="230"/>
      <c r="G19" s="230"/>
      <c r="H19" s="229">
        <v>6367627</v>
      </c>
      <c r="I19" s="260">
        <v>3.2258829169999998</v>
      </c>
      <c r="J19" s="229">
        <v>6326155</v>
      </c>
      <c r="K19" s="260">
        <v>3.2048729210000002</v>
      </c>
      <c r="L19" s="3"/>
    </row>
    <row r="20" spans="1:16" ht="9.1999999999999993" customHeight="1" x14ac:dyDescent="0.2">
      <c r="A20" s="217" t="s">
        <v>30</v>
      </c>
      <c r="B20" s="229">
        <v>1657433</v>
      </c>
      <c r="C20" s="256">
        <v>3.0713545739999999</v>
      </c>
      <c r="D20" s="229">
        <v>1611914</v>
      </c>
      <c r="E20" s="256">
        <v>2.9870042630000002</v>
      </c>
      <c r="F20" s="230"/>
      <c r="G20" s="230"/>
      <c r="H20" s="229">
        <v>6808665</v>
      </c>
      <c r="I20" s="260">
        <v>3.4493157509999999</v>
      </c>
      <c r="J20" s="229">
        <v>6841729</v>
      </c>
      <c r="K20" s="260">
        <v>3.466066197</v>
      </c>
      <c r="L20" s="3"/>
    </row>
    <row r="21" spans="1:16" ht="9.1999999999999993" customHeight="1" x14ac:dyDescent="0.2">
      <c r="A21" s="217" t="s">
        <v>31</v>
      </c>
      <c r="B21" s="229">
        <v>1383061</v>
      </c>
      <c r="C21" s="256">
        <v>2.5629215350000001</v>
      </c>
      <c r="D21" s="229">
        <v>1376496</v>
      </c>
      <c r="E21" s="256">
        <v>2.5507560699999998</v>
      </c>
      <c r="F21" s="230"/>
      <c r="G21" s="230"/>
      <c r="H21" s="229">
        <v>7681888</v>
      </c>
      <c r="I21" s="260">
        <v>3.8916964300000001</v>
      </c>
      <c r="J21" s="229">
        <v>7832635</v>
      </c>
      <c r="K21" s="260">
        <v>3.9680658800000002</v>
      </c>
      <c r="L21" s="3"/>
    </row>
    <row r="22" spans="1:16" ht="9.1999999999999993" customHeight="1" x14ac:dyDescent="0.2">
      <c r="A22" s="217" t="s">
        <v>32</v>
      </c>
      <c r="B22" s="229">
        <v>1056285</v>
      </c>
      <c r="C22" s="256">
        <v>1.957379735</v>
      </c>
      <c r="D22" s="229">
        <v>1111881</v>
      </c>
      <c r="E22" s="256">
        <v>2.0604035249999999</v>
      </c>
      <c r="F22" s="230"/>
      <c r="G22" s="230"/>
      <c r="H22" s="229">
        <v>7422255</v>
      </c>
      <c r="I22" s="260">
        <v>3.7601645960000001</v>
      </c>
      <c r="J22" s="229">
        <v>7709012</v>
      </c>
      <c r="K22" s="260">
        <v>3.9054376319999999</v>
      </c>
      <c r="L22" s="3"/>
    </row>
    <row r="23" spans="1:16" ht="9.1999999999999993" customHeight="1" x14ac:dyDescent="0.2">
      <c r="A23" s="217" t="s">
        <v>33</v>
      </c>
      <c r="B23" s="229">
        <v>771047</v>
      </c>
      <c r="C23" s="256">
        <v>1.4288111379999999</v>
      </c>
      <c r="D23" s="229">
        <v>860863</v>
      </c>
      <c r="E23" s="256">
        <v>1.595247297</v>
      </c>
      <c r="F23" s="230"/>
      <c r="G23" s="230"/>
      <c r="H23" s="229">
        <v>6574639</v>
      </c>
      <c r="I23" s="260">
        <v>3.3307565960000001</v>
      </c>
      <c r="J23" s="229">
        <v>6951761</v>
      </c>
      <c r="K23" s="260">
        <v>3.521809153</v>
      </c>
      <c r="L23" s="3"/>
    </row>
    <row r="24" spans="1:16" ht="9.1999999999999993" customHeight="1" x14ac:dyDescent="0.2">
      <c r="A24" s="217" t="s">
        <v>34</v>
      </c>
      <c r="B24" s="229">
        <v>542900</v>
      </c>
      <c r="C24" s="256">
        <v>1.006036683</v>
      </c>
      <c r="D24" s="229">
        <v>625889</v>
      </c>
      <c r="E24" s="256">
        <v>1.1598218709999999</v>
      </c>
      <c r="F24" s="230"/>
      <c r="G24" s="230"/>
      <c r="H24" s="229">
        <v>5380070</v>
      </c>
      <c r="I24" s="260">
        <v>2.7255798590000002</v>
      </c>
      <c r="J24" s="229">
        <v>5880530</v>
      </c>
      <c r="K24" s="260">
        <v>2.979116281</v>
      </c>
      <c r="L24" s="3"/>
    </row>
    <row r="25" spans="1:16" ht="9.1999999999999993" customHeight="1" x14ac:dyDescent="0.2">
      <c r="A25" s="217" t="s">
        <v>35</v>
      </c>
      <c r="B25" s="229">
        <v>355789</v>
      </c>
      <c r="C25" s="256">
        <v>0.65930518599999999</v>
      </c>
      <c r="D25" s="229">
        <v>456145</v>
      </c>
      <c r="E25" s="256">
        <v>0.84527280000000005</v>
      </c>
      <c r="F25" s="230"/>
      <c r="G25" s="230"/>
      <c r="H25" s="229">
        <v>3906537</v>
      </c>
      <c r="I25" s="260">
        <v>1.9790780729999999</v>
      </c>
      <c r="J25" s="229">
        <v>4378481</v>
      </c>
      <c r="K25" s="260">
        <v>2.2181680959999999</v>
      </c>
      <c r="L25" s="3"/>
    </row>
    <row r="26" spans="1:16" ht="9.1999999999999993" customHeight="1" x14ac:dyDescent="0.2">
      <c r="A26" s="217" t="s">
        <v>36</v>
      </c>
      <c r="B26" s="229">
        <v>242054</v>
      </c>
      <c r="C26" s="256">
        <v>0.44854522600000002</v>
      </c>
      <c r="D26" s="229">
        <v>328403</v>
      </c>
      <c r="E26" s="256">
        <v>0.60855676000000003</v>
      </c>
      <c r="F26" s="230"/>
      <c r="G26" s="230"/>
      <c r="H26" s="229">
        <v>2716225</v>
      </c>
      <c r="I26" s="260">
        <v>1.3760579610000001</v>
      </c>
      <c r="J26" s="229">
        <v>3328082</v>
      </c>
      <c r="K26" s="260">
        <v>1.6860288560000001</v>
      </c>
      <c r="L26" s="3"/>
    </row>
    <row r="27" spans="1:16" ht="9.1999999999999993" customHeight="1" x14ac:dyDescent="0.2">
      <c r="A27" s="217" t="s">
        <v>37</v>
      </c>
      <c r="B27" s="229">
        <v>156773</v>
      </c>
      <c r="C27" s="256">
        <v>0.290512781</v>
      </c>
      <c r="D27" s="229">
        <v>245117</v>
      </c>
      <c r="E27" s="256">
        <v>0.45422120799999999</v>
      </c>
      <c r="F27" s="230"/>
      <c r="G27" s="230"/>
      <c r="H27" s="229">
        <v>1947091</v>
      </c>
      <c r="I27" s="260">
        <v>0.98640947300000004</v>
      </c>
      <c r="J27" s="229">
        <v>2718845</v>
      </c>
      <c r="K27" s="260">
        <v>1.3773852710000001</v>
      </c>
      <c r="L27" s="3"/>
    </row>
    <row r="28" spans="1:16" ht="9.1999999999999993" customHeight="1" x14ac:dyDescent="0.2">
      <c r="A28" s="217" t="s">
        <v>38</v>
      </c>
      <c r="B28" s="229">
        <v>79926</v>
      </c>
      <c r="C28" s="256">
        <v>0.14810920599999999</v>
      </c>
      <c r="D28" s="229">
        <v>136451</v>
      </c>
      <c r="E28" s="256">
        <v>0.25285450599999998</v>
      </c>
      <c r="F28" s="230"/>
      <c r="G28" s="230"/>
      <c r="H28" s="229">
        <v>1136430</v>
      </c>
      <c r="I28" s="260">
        <v>0.57572312599999997</v>
      </c>
      <c r="J28" s="229">
        <v>1961012</v>
      </c>
      <c r="K28" s="260">
        <v>0.99346194600000004</v>
      </c>
      <c r="L28" s="3"/>
    </row>
    <row r="29" spans="1:16" ht="9.1999999999999993" customHeight="1" thickBot="1" x14ac:dyDescent="0.25">
      <c r="A29" s="231" t="s">
        <v>85</v>
      </c>
      <c r="B29" s="232">
        <v>42782</v>
      </c>
      <c r="C29" s="257">
        <v>7.9278432999999995E-2</v>
      </c>
      <c r="D29" s="232">
        <v>88755</v>
      </c>
      <c r="E29" s="257">
        <v>0.16447004200000001</v>
      </c>
      <c r="F29" s="230"/>
      <c r="G29" s="230"/>
      <c r="H29" s="233">
        <v>537690</v>
      </c>
      <c r="I29" s="262">
        <v>0.27239739200000002</v>
      </c>
      <c r="J29" s="233">
        <v>1321841</v>
      </c>
      <c r="K29" s="262">
        <v>0.66965359300000005</v>
      </c>
      <c r="L29" s="3"/>
    </row>
    <row r="30" spans="1:16" ht="10.7" customHeight="1" x14ac:dyDescent="0.2">
      <c r="A30" s="224" t="s">
        <v>0</v>
      </c>
      <c r="B30" s="158">
        <v>27377149</v>
      </c>
      <c r="C30" s="254">
        <v>50.73202465</v>
      </c>
      <c r="D30" s="158">
        <v>26587086</v>
      </c>
      <c r="E30" s="254">
        <v>49.26797535</v>
      </c>
      <c r="F30" s="225"/>
      <c r="G30" s="225"/>
      <c r="H30" s="234">
        <v>97232346</v>
      </c>
      <c r="I30" s="249">
        <v>49.258564280000002</v>
      </c>
      <c r="J30" s="234">
        <v>100159412</v>
      </c>
      <c r="K30" s="249">
        <v>50.741435719999998</v>
      </c>
      <c r="L30" s="3"/>
    </row>
    <row r="31" spans="1:16" ht="10.5" customHeight="1" x14ac:dyDescent="0.2">
      <c r="A31" s="463" t="s">
        <v>433</v>
      </c>
      <c r="B31" s="463"/>
      <c r="C31" s="463"/>
      <c r="D31" s="463"/>
      <c r="E31" s="463"/>
      <c r="F31" s="463"/>
      <c r="G31" s="463"/>
      <c r="H31" s="463"/>
      <c r="I31" s="463"/>
      <c r="J31" s="463"/>
      <c r="K31" s="463"/>
      <c r="L31" s="3"/>
    </row>
    <row r="32" spans="1:16" ht="18" customHeight="1" x14ac:dyDescent="0.2">
      <c r="A32" s="487"/>
      <c r="B32" s="487"/>
      <c r="C32" s="487"/>
      <c r="D32" s="487"/>
      <c r="E32" s="487"/>
      <c r="F32" s="487"/>
      <c r="G32" s="487"/>
      <c r="H32" s="487"/>
      <c r="I32" s="487"/>
      <c r="J32" s="487"/>
      <c r="K32" s="487"/>
      <c r="L32" s="487"/>
      <c r="M32" s="487"/>
      <c r="N32" s="487"/>
      <c r="O32" s="487"/>
      <c r="P32" s="487"/>
    </row>
    <row r="35" ht="12.75" customHeight="1" x14ac:dyDescent="0.2"/>
    <row r="56" ht="12.75" customHeight="1" x14ac:dyDescent="0.2"/>
    <row r="60" ht="12.75" customHeight="1" x14ac:dyDescent="0.2"/>
    <row r="82" ht="12.75" customHeight="1" x14ac:dyDescent="0.2"/>
    <row r="86" ht="12.75" customHeight="1" x14ac:dyDescent="0.2"/>
    <row r="107" ht="12.75" customHeight="1" x14ac:dyDescent="0.2"/>
    <row r="111" ht="12.75" customHeight="1" x14ac:dyDescent="0.2"/>
  </sheetData>
  <mergeCells count="11">
    <mergeCell ref="A32:H32"/>
    <mergeCell ref="A1:E1"/>
    <mergeCell ref="A2:H2"/>
    <mergeCell ref="I2:K2"/>
    <mergeCell ref="A3:H3"/>
    <mergeCell ref="I3:K3"/>
    <mergeCell ref="H6:K6"/>
    <mergeCell ref="A5:K5"/>
    <mergeCell ref="B6:E6"/>
    <mergeCell ref="A31:K31"/>
    <mergeCell ref="I32:P32"/>
  </mergeCells>
  <phoneticPr fontId="8" type="noConversion"/>
  <pageMargins left="1.05" right="1.05" top="0.5" bottom="0.25" header="0" footer="0"/>
  <pageSetup orientation="portrait" r:id="rId1"/>
  <headerFooter alignWithMargins="0"/>
  <colBreaks count="1" manualBreakCount="1">
    <brk id="1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showGridLines="0" view="pageLayout" zoomScale="124" zoomScaleNormal="145" zoomScaleSheetLayoutView="100" zoomScalePageLayoutView="124" workbookViewId="0">
      <selection sqref="A1:E1"/>
    </sheetView>
  </sheetViews>
  <sheetFormatPr defaultRowHeight="12.75" x14ac:dyDescent="0.2"/>
  <cols>
    <col min="1" max="1" width="10.42578125" customWidth="1"/>
    <col min="2" max="2" width="9" style="9" bestFit="1" customWidth="1"/>
    <col min="3" max="3" width="7.42578125" style="3" bestFit="1" customWidth="1"/>
    <col min="4" max="4" width="8.85546875" style="9" bestFit="1" customWidth="1"/>
    <col min="5" max="5" width="7.42578125" style="3" bestFit="1" customWidth="1"/>
    <col min="6" max="6" width="0.28515625" style="323" customWidth="1"/>
    <col min="7" max="7" width="0.42578125" style="323" customWidth="1"/>
    <col min="8" max="8" width="9.42578125" style="2" bestFit="1" customWidth="1"/>
    <col min="9" max="9" width="10.140625" style="3" bestFit="1" customWidth="1"/>
    <col min="10" max="10" width="9.42578125" style="2" bestFit="1" customWidth="1"/>
    <col min="11" max="11" width="10.140625" style="3" bestFit="1" customWidth="1"/>
    <col min="13" max="13" width="10.42578125" bestFit="1" customWidth="1"/>
    <col min="14" max="14" width="10.140625" bestFit="1" customWidth="1"/>
    <col min="17" max="17" width="11.140625" bestFit="1" customWidth="1"/>
    <col min="19" max="19" width="10" bestFit="1" customWidth="1"/>
  </cols>
  <sheetData>
    <row r="1" spans="1:12" ht="10.5" customHeight="1" x14ac:dyDescent="0.2">
      <c r="A1" s="483" t="s">
        <v>251</v>
      </c>
      <c r="B1" s="483"/>
      <c r="C1" s="483"/>
      <c r="D1" s="483"/>
      <c r="E1" s="483"/>
      <c r="F1" s="215"/>
      <c r="G1" s="215"/>
    </row>
    <row r="2" spans="1:12" ht="12.75" customHeight="1" x14ac:dyDescent="0.2">
      <c r="A2" s="484" t="s">
        <v>332</v>
      </c>
      <c r="B2" s="484"/>
      <c r="C2" s="484"/>
      <c r="D2" s="484"/>
      <c r="E2" s="484"/>
      <c r="F2" s="484"/>
      <c r="G2" s="484"/>
      <c r="H2" s="484"/>
      <c r="I2" s="484"/>
      <c r="J2" s="484"/>
      <c r="K2" s="484"/>
    </row>
    <row r="3" spans="1:12" ht="18" customHeight="1" thickBot="1" x14ac:dyDescent="0.25">
      <c r="A3" s="502" t="s">
        <v>342</v>
      </c>
      <c r="B3" s="502"/>
      <c r="C3" s="502"/>
      <c r="D3" s="502"/>
      <c r="E3" s="502"/>
      <c r="F3" s="502"/>
      <c r="G3" s="502"/>
      <c r="H3" s="502"/>
      <c r="I3" s="468"/>
      <c r="J3" s="468"/>
      <c r="K3" s="468"/>
    </row>
    <row r="4" spans="1:12" ht="7.5" customHeight="1" thickBot="1" x14ac:dyDescent="0.25">
      <c r="A4" s="60"/>
      <c r="B4" s="61"/>
      <c r="C4" s="61"/>
      <c r="D4" s="61"/>
      <c r="E4" s="61"/>
      <c r="F4" s="61"/>
      <c r="G4" s="324"/>
      <c r="H4" s="61"/>
      <c r="I4" s="61"/>
      <c r="J4" s="61"/>
      <c r="K4" s="61"/>
    </row>
    <row r="5" spans="1:12" ht="18" customHeight="1" x14ac:dyDescent="0.2">
      <c r="A5" s="488" t="s">
        <v>338</v>
      </c>
      <c r="B5" s="489"/>
      <c r="C5" s="489"/>
      <c r="D5" s="489"/>
      <c r="E5" s="489"/>
      <c r="F5" s="489"/>
      <c r="G5" s="489"/>
      <c r="H5" s="489"/>
      <c r="I5" s="489"/>
      <c r="J5" s="489"/>
      <c r="K5" s="489"/>
    </row>
    <row r="6" spans="1:12" ht="9" customHeight="1" x14ac:dyDescent="0.2">
      <c r="A6" s="57"/>
      <c r="B6" s="505" t="s">
        <v>247</v>
      </c>
      <c r="C6" s="505"/>
      <c r="D6" s="505"/>
      <c r="E6" s="505"/>
      <c r="F6" s="214"/>
      <c r="G6" s="57"/>
      <c r="H6" s="503" t="s">
        <v>416</v>
      </c>
      <c r="I6" s="503"/>
      <c r="J6" s="503"/>
      <c r="K6" s="503"/>
    </row>
    <row r="7" spans="1:12" ht="18.75" customHeight="1" x14ac:dyDescent="0.2">
      <c r="A7" s="55"/>
      <c r="B7" s="54" t="s">
        <v>47</v>
      </c>
      <c r="C7" s="116" t="s">
        <v>83</v>
      </c>
      <c r="D7" s="54" t="s">
        <v>48</v>
      </c>
      <c r="E7" s="116" t="s">
        <v>83</v>
      </c>
      <c r="F7" s="189"/>
      <c r="G7" s="216"/>
      <c r="H7" s="54" t="s">
        <v>47</v>
      </c>
      <c r="I7" s="116" t="s">
        <v>83</v>
      </c>
      <c r="J7" s="54" t="s">
        <v>48</v>
      </c>
      <c r="K7" s="116" t="s">
        <v>83</v>
      </c>
      <c r="L7" s="11"/>
    </row>
    <row r="8" spans="1:12" ht="9.1999999999999993" customHeight="1" x14ac:dyDescent="0.2">
      <c r="A8" s="224" t="s">
        <v>91</v>
      </c>
      <c r="B8" s="162">
        <v>578011</v>
      </c>
      <c r="C8" s="254">
        <v>3.044894749</v>
      </c>
      <c r="D8" s="162">
        <v>531970</v>
      </c>
      <c r="E8" s="254">
        <v>2.8023561140000002</v>
      </c>
      <c r="F8" s="59"/>
      <c r="G8" s="59"/>
      <c r="H8" s="258">
        <v>8464435</v>
      </c>
      <c r="I8" s="249">
        <v>24.19704196</v>
      </c>
      <c r="J8" s="258">
        <v>8113390</v>
      </c>
      <c r="K8" s="249">
        <v>23.193519510000002</v>
      </c>
      <c r="L8" s="11"/>
    </row>
    <row r="9" spans="1:12" ht="9.1999999999999993" customHeight="1" x14ac:dyDescent="0.2">
      <c r="A9" s="227" t="s">
        <v>154</v>
      </c>
      <c r="B9" s="252">
        <v>9216371</v>
      </c>
      <c r="C9" s="255">
        <v>48.55077094</v>
      </c>
      <c r="D9" s="252">
        <v>8656603</v>
      </c>
      <c r="E9" s="255">
        <v>45.601978199999998</v>
      </c>
      <c r="F9" s="193"/>
      <c r="G9" s="59"/>
      <c r="H9" s="252">
        <v>9118332</v>
      </c>
      <c r="I9" s="259">
        <v>26.066318899999999</v>
      </c>
      <c r="J9" s="252">
        <v>9285123</v>
      </c>
      <c r="K9" s="259">
        <v>26.54311963</v>
      </c>
      <c r="L9" s="11"/>
    </row>
    <row r="10" spans="1:12" ht="9.1999999999999993" customHeight="1" x14ac:dyDescent="0.2">
      <c r="A10" s="217"/>
      <c r="B10" s="240"/>
      <c r="C10" s="256"/>
      <c r="D10" s="240"/>
      <c r="E10" s="256"/>
      <c r="F10" s="104"/>
      <c r="G10" s="325"/>
      <c r="H10" s="240"/>
      <c r="I10" s="260"/>
      <c r="J10" s="240"/>
      <c r="K10" s="260"/>
      <c r="L10" s="11"/>
    </row>
    <row r="11" spans="1:12" ht="9.1999999999999993" customHeight="1" x14ac:dyDescent="0.2">
      <c r="A11" s="217" t="s">
        <v>155</v>
      </c>
      <c r="B11" s="240">
        <v>37233</v>
      </c>
      <c r="C11" s="256">
        <v>0.196139115</v>
      </c>
      <c r="D11" s="240">
        <v>37307</v>
      </c>
      <c r="E11" s="256">
        <v>0.19652893900000001</v>
      </c>
      <c r="F11" s="104"/>
      <c r="G11" s="325"/>
      <c r="H11" s="240">
        <v>2551254</v>
      </c>
      <c r="I11" s="260">
        <v>7.2931979619999998</v>
      </c>
      <c r="J11" s="240">
        <v>2426972</v>
      </c>
      <c r="K11" s="260">
        <v>6.9379165079999998</v>
      </c>
    </row>
    <row r="12" spans="1:12" ht="9.1999999999999993" customHeight="1" x14ac:dyDescent="0.2">
      <c r="A12" s="217" t="s">
        <v>22</v>
      </c>
      <c r="B12" s="240">
        <v>91912</v>
      </c>
      <c r="C12" s="256">
        <v>0.48418172999999998</v>
      </c>
      <c r="D12" s="240">
        <v>85867</v>
      </c>
      <c r="E12" s="256">
        <v>0.45233737299999999</v>
      </c>
      <c r="F12" s="104"/>
      <c r="G12" s="325"/>
      <c r="H12" s="240">
        <v>2492509</v>
      </c>
      <c r="I12" s="260">
        <v>7.1252652850000002</v>
      </c>
      <c r="J12" s="240">
        <v>2456850</v>
      </c>
      <c r="K12" s="260">
        <v>7.0233279059999996</v>
      </c>
      <c r="L12" s="1"/>
    </row>
    <row r="13" spans="1:12" ht="9.1999999999999993" customHeight="1" x14ac:dyDescent="0.2">
      <c r="A13" s="217" t="s">
        <v>23</v>
      </c>
      <c r="B13" s="240">
        <v>233217</v>
      </c>
      <c r="C13" s="256">
        <v>1.228560042</v>
      </c>
      <c r="D13" s="240">
        <v>221623</v>
      </c>
      <c r="E13" s="256">
        <v>1.1674841979999999</v>
      </c>
      <c r="F13" s="104"/>
      <c r="G13" s="325"/>
      <c r="H13" s="240">
        <v>2247412</v>
      </c>
      <c r="I13" s="260">
        <v>6.4246133929999996</v>
      </c>
      <c r="J13" s="240">
        <v>2105554</v>
      </c>
      <c r="K13" s="260">
        <v>6.0190879239999999</v>
      </c>
      <c r="L13" s="5"/>
    </row>
    <row r="14" spans="1:12" ht="9.1999999999999993" customHeight="1" x14ac:dyDescent="0.2">
      <c r="A14" s="217" t="s">
        <v>24</v>
      </c>
      <c r="B14" s="240">
        <v>410185</v>
      </c>
      <c r="C14" s="256">
        <v>2.1608068920000001</v>
      </c>
      <c r="D14" s="240">
        <v>349544</v>
      </c>
      <c r="E14" s="256">
        <v>1.841357154</v>
      </c>
      <c r="F14" s="104"/>
      <c r="G14" s="325"/>
      <c r="H14" s="240">
        <v>1961696</v>
      </c>
      <c r="I14" s="260">
        <v>5.6078451100000004</v>
      </c>
      <c r="J14" s="240">
        <v>1881308</v>
      </c>
      <c r="K14" s="260">
        <v>5.3780421990000002</v>
      </c>
      <c r="L14" s="3"/>
    </row>
    <row r="15" spans="1:12" ht="9.1999999999999993" customHeight="1" x14ac:dyDescent="0.2">
      <c r="A15" s="217" t="s">
        <v>25</v>
      </c>
      <c r="B15" s="240">
        <v>697201</v>
      </c>
      <c r="C15" s="256">
        <v>3.672773812</v>
      </c>
      <c r="D15" s="240">
        <v>533298</v>
      </c>
      <c r="E15" s="256">
        <v>2.8093518629999998</v>
      </c>
      <c r="F15" s="104"/>
      <c r="G15" s="325"/>
      <c r="H15" s="240">
        <v>1773518</v>
      </c>
      <c r="I15" s="260">
        <v>5.0699059609999999</v>
      </c>
      <c r="J15" s="240">
        <v>1684747</v>
      </c>
      <c r="K15" s="260">
        <v>4.8161388030000003</v>
      </c>
      <c r="L15" s="3"/>
    </row>
    <row r="16" spans="1:12" ht="9.1999999999999993" customHeight="1" x14ac:dyDescent="0.2">
      <c r="A16" s="217" t="s">
        <v>26</v>
      </c>
      <c r="B16" s="240">
        <v>1037545</v>
      </c>
      <c r="C16" s="256">
        <v>5.4656664360000002</v>
      </c>
      <c r="D16" s="240">
        <v>834351</v>
      </c>
      <c r="E16" s="256">
        <v>4.3952640670000003</v>
      </c>
      <c r="F16" s="104"/>
      <c r="G16" s="325"/>
      <c r="H16" s="240">
        <v>1247863</v>
      </c>
      <c r="I16" s="260">
        <v>3.5672308159999999</v>
      </c>
      <c r="J16" s="240">
        <v>1211979</v>
      </c>
      <c r="K16" s="260">
        <v>3.4646502360000002</v>
      </c>
      <c r="L16" s="3"/>
    </row>
    <row r="17" spans="1:12" ht="9.1999999999999993" customHeight="1" x14ac:dyDescent="0.2">
      <c r="A17" s="217" t="s">
        <v>27</v>
      </c>
      <c r="B17" s="240">
        <v>1187909</v>
      </c>
      <c r="C17" s="256">
        <v>6.2577665070000004</v>
      </c>
      <c r="D17" s="240">
        <v>1003178</v>
      </c>
      <c r="E17" s="256">
        <v>5.2846250750000001</v>
      </c>
      <c r="F17" s="104"/>
      <c r="G17" s="325"/>
      <c r="H17" s="240">
        <v>1086184</v>
      </c>
      <c r="I17" s="260">
        <v>3.1050436119999998</v>
      </c>
      <c r="J17" s="240">
        <v>1059737</v>
      </c>
      <c r="K17" s="260">
        <v>3.0294403179999998</v>
      </c>
      <c r="L17" s="3"/>
    </row>
    <row r="18" spans="1:12" ht="9.1999999999999993" customHeight="1" x14ac:dyDescent="0.2">
      <c r="A18" s="217" t="s">
        <v>28</v>
      </c>
      <c r="B18" s="240">
        <v>1254634</v>
      </c>
      <c r="C18" s="256">
        <v>6.6092660490000004</v>
      </c>
      <c r="D18" s="240">
        <v>1121338</v>
      </c>
      <c r="E18" s="256">
        <v>5.9070782179999997</v>
      </c>
      <c r="F18" s="104"/>
      <c r="G18" s="325"/>
      <c r="H18" s="240">
        <v>865233</v>
      </c>
      <c r="I18" s="260">
        <v>2.4734172110000001</v>
      </c>
      <c r="J18" s="240">
        <v>875307</v>
      </c>
      <c r="K18" s="260">
        <v>2.502215471</v>
      </c>
      <c r="L18" s="3"/>
    </row>
    <row r="19" spans="1:12" ht="9.1999999999999993" customHeight="1" x14ac:dyDescent="0.2">
      <c r="A19" s="217" t="s">
        <v>29</v>
      </c>
      <c r="B19" s="240">
        <v>1190892</v>
      </c>
      <c r="C19" s="256">
        <v>6.2734806040000004</v>
      </c>
      <c r="D19" s="240">
        <v>1107608</v>
      </c>
      <c r="E19" s="256">
        <v>5.8347501749999999</v>
      </c>
      <c r="F19" s="104"/>
      <c r="G19" s="325"/>
      <c r="H19" s="240">
        <v>722702</v>
      </c>
      <c r="I19" s="260">
        <v>2.0659678549999998</v>
      </c>
      <c r="J19" s="240">
        <v>748604</v>
      </c>
      <c r="K19" s="260">
        <v>2.1400131729999998</v>
      </c>
      <c r="L19" s="3"/>
    </row>
    <row r="20" spans="1:12" ht="9.1999999999999993" customHeight="1" x14ac:dyDescent="0.2">
      <c r="A20" s="217" t="s">
        <v>30</v>
      </c>
      <c r="B20" s="240">
        <v>1034790</v>
      </c>
      <c r="C20" s="256">
        <v>5.4511534160000004</v>
      </c>
      <c r="D20" s="240">
        <v>974157</v>
      </c>
      <c r="E20" s="256">
        <v>5.131745821</v>
      </c>
      <c r="F20" s="104"/>
      <c r="G20" s="325"/>
      <c r="H20" s="240">
        <v>622643</v>
      </c>
      <c r="I20" s="260">
        <v>1.7799320089999999</v>
      </c>
      <c r="J20" s="240">
        <v>637757</v>
      </c>
      <c r="K20" s="260">
        <v>1.8231379759999999</v>
      </c>
      <c r="L20" s="3"/>
    </row>
    <row r="21" spans="1:12" ht="9.1999999999999993" customHeight="1" x14ac:dyDescent="0.2">
      <c r="A21" s="217" t="s">
        <v>31</v>
      </c>
      <c r="B21" s="240">
        <v>829700</v>
      </c>
      <c r="C21" s="256">
        <v>4.3707631400000002</v>
      </c>
      <c r="D21" s="240">
        <v>794153</v>
      </c>
      <c r="E21" s="256">
        <v>4.1835056770000003</v>
      </c>
      <c r="F21" s="104"/>
      <c r="G21" s="325"/>
      <c r="H21" s="240">
        <v>553361</v>
      </c>
      <c r="I21" s="260">
        <v>1.581877507</v>
      </c>
      <c r="J21" s="240">
        <v>582343</v>
      </c>
      <c r="K21" s="260">
        <v>1.6647275340000001</v>
      </c>
      <c r="L21" s="3"/>
    </row>
    <row r="22" spans="1:12" ht="9.1999999999999993" customHeight="1" x14ac:dyDescent="0.2">
      <c r="A22" s="217" t="s">
        <v>32</v>
      </c>
      <c r="B22" s="240">
        <v>608265</v>
      </c>
      <c r="C22" s="256">
        <v>3.2042693039999999</v>
      </c>
      <c r="D22" s="240">
        <v>622765</v>
      </c>
      <c r="E22" s="256">
        <v>3.2806536180000001</v>
      </c>
      <c r="F22" s="104"/>
      <c r="G22" s="325"/>
      <c r="H22" s="240">
        <v>448020</v>
      </c>
      <c r="I22" s="260">
        <v>1.2807421569999999</v>
      </c>
      <c r="J22" s="240">
        <v>489116</v>
      </c>
      <c r="K22" s="260">
        <v>1.3982221349999999</v>
      </c>
      <c r="L22" s="3"/>
    </row>
    <row r="23" spans="1:12" ht="9.1999999999999993" customHeight="1" x14ac:dyDescent="0.2">
      <c r="A23" s="217" t="s">
        <v>33</v>
      </c>
      <c r="B23" s="240">
        <v>427265</v>
      </c>
      <c r="C23" s="256">
        <v>2.2507823469999999</v>
      </c>
      <c r="D23" s="240">
        <v>469737</v>
      </c>
      <c r="E23" s="256">
        <v>2.4745199050000002</v>
      </c>
      <c r="F23" s="104"/>
      <c r="G23" s="325"/>
      <c r="H23" s="240">
        <v>343782</v>
      </c>
      <c r="I23" s="260">
        <v>0.98275992199999995</v>
      </c>
      <c r="J23" s="240">
        <v>391126</v>
      </c>
      <c r="K23" s="260">
        <v>1.1181008809999999</v>
      </c>
      <c r="L23" s="3"/>
    </row>
    <row r="24" spans="1:12" ht="9.1999999999999993" customHeight="1" x14ac:dyDescent="0.2">
      <c r="A24" s="217" t="s">
        <v>34</v>
      </c>
      <c r="B24" s="240">
        <v>293066</v>
      </c>
      <c r="C24" s="256">
        <v>1.543837616</v>
      </c>
      <c r="D24" s="240">
        <v>339967</v>
      </c>
      <c r="E24" s="256">
        <v>1.790906632</v>
      </c>
      <c r="F24" s="104"/>
      <c r="G24" s="325"/>
      <c r="H24" s="240">
        <v>249834</v>
      </c>
      <c r="I24" s="260">
        <v>0.71419341999999997</v>
      </c>
      <c r="J24" s="240">
        <v>285922</v>
      </c>
      <c r="K24" s="260">
        <v>0.81735716899999999</v>
      </c>
      <c r="L24" s="3"/>
    </row>
    <row r="25" spans="1:12" ht="9.1999999999999993" customHeight="1" x14ac:dyDescent="0.2">
      <c r="A25" s="217" t="s">
        <v>35</v>
      </c>
      <c r="B25" s="240">
        <v>194419</v>
      </c>
      <c r="C25" s="256">
        <v>1.0241766889999999</v>
      </c>
      <c r="D25" s="240">
        <v>258674</v>
      </c>
      <c r="E25" s="256">
        <v>1.3626645589999999</v>
      </c>
      <c r="F25" s="104"/>
      <c r="G25" s="325"/>
      <c r="H25" s="240">
        <v>161370</v>
      </c>
      <c r="I25" s="260">
        <v>0.46130387499999997</v>
      </c>
      <c r="J25" s="240">
        <v>197471</v>
      </c>
      <c r="K25" s="260">
        <v>0.56450478699999995</v>
      </c>
      <c r="L25" s="3"/>
    </row>
    <row r="26" spans="1:12" ht="9.1999999999999993" customHeight="1" x14ac:dyDescent="0.2">
      <c r="A26" s="217" t="s">
        <v>36</v>
      </c>
      <c r="B26" s="240">
        <v>127514</v>
      </c>
      <c r="C26" s="256">
        <v>0.67172892699999998</v>
      </c>
      <c r="D26" s="240">
        <v>187169</v>
      </c>
      <c r="E26" s="256">
        <v>0.98598453200000002</v>
      </c>
      <c r="F26" s="104"/>
      <c r="G26" s="325"/>
      <c r="H26" s="240">
        <v>114540</v>
      </c>
      <c r="I26" s="260">
        <v>0.32743227200000002</v>
      </c>
      <c r="J26" s="240">
        <v>141234</v>
      </c>
      <c r="K26" s="260">
        <v>0.403741658</v>
      </c>
      <c r="L26" s="3"/>
    </row>
    <row r="27" spans="1:12" ht="9.1999999999999993" customHeight="1" x14ac:dyDescent="0.2">
      <c r="A27" s="217" t="s">
        <v>37</v>
      </c>
      <c r="B27" s="240">
        <v>77377</v>
      </c>
      <c r="C27" s="256">
        <v>0.40761303999999998</v>
      </c>
      <c r="D27" s="240">
        <v>135072</v>
      </c>
      <c r="E27" s="256">
        <v>0.71154359300000003</v>
      </c>
      <c r="F27" s="104"/>
      <c r="G27" s="325"/>
      <c r="H27" s="240">
        <v>79396</v>
      </c>
      <c r="I27" s="260">
        <v>0.226967109</v>
      </c>
      <c r="J27" s="240">
        <v>110045</v>
      </c>
      <c r="K27" s="260">
        <v>0.31458254200000002</v>
      </c>
      <c r="L27" s="3"/>
    </row>
    <row r="28" spans="1:12" ht="9.1999999999999993" customHeight="1" x14ac:dyDescent="0.2">
      <c r="A28" s="217" t="s">
        <v>38</v>
      </c>
      <c r="B28" s="240">
        <v>38774</v>
      </c>
      <c r="C28" s="256">
        <v>0.20425692400000001</v>
      </c>
      <c r="D28" s="240">
        <v>70331</v>
      </c>
      <c r="E28" s="256">
        <v>0.37049553099999999</v>
      </c>
      <c r="F28" s="104"/>
      <c r="G28" s="325"/>
      <c r="H28" s="240">
        <v>41152</v>
      </c>
      <c r="I28" s="260">
        <v>0.117640063</v>
      </c>
      <c r="J28" s="240">
        <v>66120</v>
      </c>
      <c r="K28" s="260">
        <v>0.18901538200000001</v>
      </c>
      <c r="L28" s="3"/>
    </row>
    <row r="29" spans="1:12" ht="9.1999999999999993" customHeight="1" thickBot="1" x14ac:dyDescent="0.25">
      <c r="A29" s="231" t="s">
        <v>85</v>
      </c>
      <c r="B29" s="253">
        <v>22484</v>
      </c>
      <c r="C29" s="257">
        <v>0.118443098</v>
      </c>
      <c r="D29" s="253">
        <v>42434</v>
      </c>
      <c r="E29" s="257">
        <v>0.22353737900000001</v>
      </c>
      <c r="F29" s="105"/>
      <c r="G29" s="325"/>
      <c r="H29" s="261">
        <v>20298</v>
      </c>
      <c r="I29" s="262">
        <v>5.8025320999999998E-2</v>
      </c>
      <c r="J29" s="261">
        <v>46321</v>
      </c>
      <c r="K29" s="262">
        <v>0.132416538</v>
      </c>
      <c r="L29" s="3"/>
    </row>
    <row r="30" spans="1:12" ht="9.1999999999999993" customHeight="1" x14ac:dyDescent="0.2">
      <c r="A30" s="224" t="s">
        <v>0</v>
      </c>
      <c r="B30" s="162">
        <v>9794382</v>
      </c>
      <c r="C30" s="254">
        <v>51.595665689999997</v>
      </c>
      <c r="D30" s="162">
        <v>9188573</v>
      </c>
      <c r="E30" s="254">
        <v>48.404334310000003</v>
      </c>
      <c r="F30" s="190"/>
      <c r="G30" s="59"/>
      <c r="H30" s="263">
        <v>17582767</v>
      </c>
      <c r="I30" s="249">
        <v>50.263360859999999</v>
      </c>
      <c r="J30" s="263">
        <v>17398513</v>
      </c>
      <c r="K30" s="249">
        <v>49.736639140000001</v>
      </c>
      <c r="L30" s="3"/>
    </row>
    <row r="31" spans="1:12" ht="10.5" customHeight="1" x14ac:dyDescent="0.2">
      <c r="A31" s="491" t="s">
        <v>433</v>
      </c>
      <c r="B31" s="492"/>
      <c r="C31" s="492"/>
      <c r="D31" s="492"/>
      <c r="E31" s="492"/>
      <c r="F31" s="492"/>
      <c r="G31" s="492"/>
      <c r="H31" s="492"/>
      <c r="I31" s="492"/>
      <c r="J31" s="492"/>
      <c r="K31" s="492"/>
      <c r="L31" s="3"/>
    </row>
    <row r="32" spans="1:12" ht="18" customHeight="1" x14ac:dyDescent="0.2">
      <c r="A32" s="487"/>
      <c r="B32" s="487"/>
      <c r="C32" s="487"/>
      <c r="D32" s="487"/>
      <c r="E32" s="487"/>
      <c r="F32" s="487"/>
      <c r="G32" s="487"/>
      <c r="H32" s="487"/>
      <c r="I32" s="51"/>
      <c r="J32" s="50"/>
      <c r="K32" s="51"/>
      <c r="L32" s="3"/>
    </row>
    <row r="35" ht="12.75" customHeight="1" x14ac:dyDescent="0.2"/>
    <row r="56" ht="12.75" customHeight="1" x14ac:dyDescent="0.2"/>
    <row r="60" ht="12.75" customHeight="1" x14ac:dyDescent="0.2"/>
    <row r="82" ht="12.75" customHeight="1" x14ac:dyDescent="0.2"/>
    <row r="86" ht="12.75" customHeight="1" x14ac:dyDescent="0.2"/>
    <row r="107" ht="12.75" customHeight="1" x14ac:dyDescent="0.2"/>
    <row r="111" ht="12.75" customHeight="1" x14ac:dyDescent="0.2"/>
  </sheetData>
  <mergeCells count="10">
    <mergeCell ref="B6:E6"/>
    <mergeCell ref="H6:K6"/>
    <mergeCell ref="A31:K31"/>
    <mergeCell ref="A32:H32"/>
    <mergeCell ref="A1:E1"/>
    <mergeCell ref="A2:H2"/>
    <mergeCell ref="I2:K2"/>
    <mergeCell ref="A3:H3"/>
    <mergeCell ref="I3:K3"/>
    <mergeCell ref="A5:K5"/>
  </mergeCells>
  <pageMargins left="1.05" right="1.05" top="0.5" bottom="0.25" header="0" footer="0"/>
  <pageSetup orientation="portrait"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zoomScale="78" zoomScaleNormal="100" zoomScalePageLayoutView="78" workbookViewId="0">
      <selection sqref="A1:E1"/>
    </sheetView>
  </sheetViews>
  <sheetFormatPr defaultRowHeight="12.75" x14ac:dyDescent="0.2"/>
  <sheetData>
    <row r="1" spans="1:18" x14ac:dyDescent="0.2">
      <c r="A1" s="483" t="s">
        <v>252</v>
      </c>
      <c r="B1" s="483"/>
      <c r="C1" s="483"/>
      <c r="D1" s="483"/>
      <c r="E1" s="483"/>
      <c r="F1" s="506"/>
      <c r="G1" s="506"/>
      <c r="H1" s="506"/>
      <c r="I1" s="506"/>
    </row>
    <row r="2" spans="1:18" ht="12.75" customHeight="1" x14ac:dyDescent="0.2">
      <c r="A2" s="484" t="s">
        <v>343</v>
      </c>
      <c r="B2" s="484"/>
      <c r="C2" s="484"/>
      <c r="D2" s="484"/>
      <c r="E2" s="484"/>
      <c r="F2" s="484"/>
      <c r="G2" s="484"/>
      <c r="H2" s="484"/>
      <c r="I2" s="484"/>
    </row>
    <row r="3" spans="1:18" ht="18" customHeight="1" x14ac:dyDescent="0.2">
      <c r="A3" s="507" t="s">
        <v>344</v>
      </c>
      <c r="B3" s="507"/>
      <c r="C3" s="507"/>
      <c r="D3" s="507"/>
      <c r="E3" s="507"/>
      <c r="F3" s="507"/>
      <c r="G3" s="507"/>
      <c r="H3" s="507"/>
      <c r="I3" s="507"/>
    </row>
    <row r="4" spans="1:18" ht="7.5" customHeight="1" x14ac:dyDescent="0.2">
      <c r="A4" s="508"/>
      <c r="B4" s="508"/>
      <c r="C4" s="508"/>
      <c r="D4" s="508"/>
      <c r="E4" s="508"/>
      <c r="F4" s="508"/>
      <c r="G4" s="508"/>
      <c r="H4" s="508"/>
      <c r="I4" s="508"/>
      <c r="L4" s="3"/>
      <c r="M4" s="3"/>
    </row>
    <row r="5" spans="1:18" ht="18" customHeight="1" x14ac:dyDescent="0.2">
      <c r="A5" s="496" t="s">
        <v>341</v>
      </c>
      <c r="B5" s="497"/>
      <c r="C5" s="497"/>
      <c r="D5" s="497"/>
      <c r="E5" s="497"/>
      <c r="F5" s="497"/>
      <c r="G5" s="497"/>
      <c r="H5" s="497"/>
      <c r="I5" s="497"/>
      <c r="K5" s="8"/>
      <c r="L5" s="6" t="s">
        <v>21</v>
      </c>
      <c r="M5" s="6"/>
      <c r="N5" s="6"/>
      <c r="O5" s="6"/>
      <c r="P5" s="6" t="s">
        <v>156</v>
      </c>
      <c r="Q5" s="6"/>
    </row>
    <row r="6" spans="1:18" ht="9" customHeight="1" x14ac:dyDescent="0.2">
      <c r="A6" s="66" t="s">
        <v>249</v>
      </c>
      <c r="B6" s="509" t="s">
        <v>240</v>
      </c>
      <c r="C6" s="509"/>
      <c r="D6" s="509"/>
      <c r="E6" s="510" t="s">
        <v>250</v>
      </c>
      <c r="F6" s="510"/>
      <c r="G6" s="511" t="s">
        <v>244</v>
      </c>
      <c r="H6" s="511"/>
      <c r="I6" s="511"/>
      <c r="K6" s="6" t="s">
        <v>155</v>
      </c>
      <c r="L6" s="256">
        <v>4.5665040929999998</v>
      </c>
      <c r="M6" s="256">
        <v>4.7966713509999996</v>
      </c>
      <c r="N6" s="256"/>
      <c r="O6" s="6" t="s">
        <v>155</v>
      </c>
      <c r="P6" s="260">
        <v>2.4358397979999999</v>
      </c>
      <c r="Q6" s="260">
        <v>2.5697430589999999</v>
      </c>
      <c r="R6" s="260"/>
    </row>
    <row r="7" spans="1:18" x14ac:dyDescent="0.2">
      <c r="A7" s="56"/>
      <c r="B7" s="56"/>
      <c r="C7" s="56"/>
      <c r="D7" s="56"/>
      <c r="E7" s="56"/>
      <c r="F7" s="56"/>
      <c r="G7" s="56"/>
      <c r="H7" s="56"/>
      <c r="I7" s="56"/>
      <c r="K7" s="6" t="s">
        <v>22</v>
      </c>
      <c r="L7" s="256">
        <v>4.7118559170000003</v>
      </c>
      <c r="M7" s="256">
        <v>4.7891367310000001</v>
      </c>
      <c r="N7" s="256"/>
      <c r="O7" s="6" t="s">
        <v>22</v>
      </c>
      <c r="P7" s="260">
        <v>2.6121414860000001</v>
      </c>
      <c r="Q7" s="260">
        <v>2.7456891080000001</v>
      </c>
      <c r="R7" s="260"/>
    </row>
    <row r="8" spans="1:18" x14ac:dyDescent="0.2">
      <c r="A8" s="56"/>
      <c r="B8" s="56"/>
      <c r="C8" s="56"/>
      <c r="D8" s="56"/>
      <c r="E8" s="56"/>
      <c r="F8" s="56"/>
      <c r="G8" s="56"/>
      <c r="H8" s="56"/>
      <c r="I8" s="56"/>
      <c r="K8" s="6" t="s">
        <v>23</v>
      </c>
      <c r="L8" s="256">
        <v>4.3124432319999997</v>
      </c>
      <c r="M8" s="256">
        <v>4.5968019370000004</v>
      </c>
      <c r="N8" s="256"/>
      <c r="O8" s="6" t="s">
        <v>23</v>
      </c>
      <c r="P8" s="260">
        <v>2.73053802</v>
      </c>
      <c r="Q8" s="260">
        <v>2.8844355290000001</v>
      </c>
      <c r="R8" s="260"/>
    </row>
    <row r="9" spans="1:18" x14ac:dyDescent="0.2">
      <c r="A9" s="56"/>
      <c r="B9" s="56"/>
      <c r="C9" s="56"/>
      <c r="D9" s="56"/>
      <c r="E9" s="56"/>
      <c r="F9" s="56"/>
      <c r="G9" s="56"/>
      <c r="H9" s="56"/>
      <c r="I9" s="56"/>
      <c r="K9" s="6" t="s">
        <v>24</v>
      </c>
      <c r="L9" s="256">
        <v>4.1339453810000002</v>
      </c>
      <c r="M9" s="256">
        <v>4.3952832830000004</v>
      </c>
      <c r="N9" s="256"/>
      <c r="O9" s="6" t="s">
        <v>24</v>
      </c>
      <c r="P9" s="260">
        <v>2.8632497410000002</v>
      </c>
      <c r="Q9" s="260">
        <v>3.036508242</v>
      </c>
      <c r="R9" s="260"/>
    </row>
    <row r="10" spans="1:18" x14ac:dyDescent="0.2">
      <c r="A10" s="56"/>
      <c r="B10" s="56"/>
      <c r="C10" s="56"/>
      <c r="D10" s="56"/>
      <c r="E10" s="56"/>
      <c r="F10" s="56"/>
      <c r="G10" s="56"/>
      <c r="H10" s="56"/>
      <c r="I10" s="56"/>
      <c r="K10" s="6" t="s">
        <v>25</v>
      </c>
      <c r="L10" s="256">
        <v>4.1102129959999996</v>
      </c>
      <c r="M10" s="256">
        <v>4.5784379230000001</v>
      </c>
      <c r="N10" s="256"/>
      <c r="O10" s="6" t="s">
        <v>25</v>
      </c>
      <c r="P10" s="260">
        <v>3.1507308429999998</v>
      </c>
      <c r="Q10" s="260">
        <v>3.3061866750000002</v>
      </c>
      <c r="R10" s="260"/>
    </row>
    <row r="11" spans="1:18" x14ac:dyDescent="0.2">
      <c r="A11" s="56"/>
      <c r="B11" s="56"/>
      <c r="C11" s="56"/>
      <c r="D11" s="56"/>
      <c r="E11" s="56"/>
      <c r="F11" s="56"/>
      <c r="G11" s="56"/>
      <c r="H11" s="56"/>
      <c r="I11" s="56"/>
      <c r="K11" s="6" t="s">
        <v>26</v>
      </c>
      <c r="L11" s="256">
        <v>3.7920115050000001</v>
      </c>
      <c r="M11" s="256">
        <v>4.235041968</v>
      </c>
      <c r="N11" s="256"/>
      <c r="O11" s="6" t="s">
        <v>26</v>
      </c>
      <c r="P11" s="260">
        <v>3.0708587129999998</v>
      </c>
      <c r="Q11" s="260">
        <v>3.1465417109999998</v>
      </c>
      <c r="R11" s="260"/>
    </row>
    <row r="12" spans="1:18" x14ac:dyDescent="0.2">
      <c r="A12" s="56"/>
      <c r="B12" s="56"/>
      <c r="C12" s="56"/>
      <c r="D12" s="56"/>
      <c r="E12" s="56"/>
      <c r="F12" s="56"/>
      <c r="G12" s="56"/>
      <c r="H12" s="56"/>
      <c r="I12" s="56"/>
      <c r="K12" s="6" t="s">
        <v>27</v>
      </c>
      <c r="L12" s="256">
        <v>3.8227448229999998</v>
      </c>
      <c r="M12" s="256">
        <v>4.2140743770000002</v>
      </c>
      <c r="N12" s="256"/>
      <c r="O12" s="6" t="s">
        <v>27</v>
      </c>
      <c r="P12" s="260">
        <v>3.0484418710000001</v>
      </c>
      <c r="Q12" s="260">
        <v>3.10009347</v>
      </c>
      <c r="R12" s="260"/>
    </row>
    <row r="13" spans="1:18" x14ac:dyDescent="0.2">
      <c r="A13" s="56"/>
      <c r="B13" s="56"/>
      <c r="C13" s="56"/>
      <c r="D13" s="56"/>
      <c r="E13" s="56"/>
      <c r="F13" s="56"/>
      <c r="G13" s="56"/>
      <c r="H13" s="56"/>
      <c r="I13" s="56"/>
      <c r="K13" s="6" t="s">
        <v>28</v>
      </c>
      <c r="L13" s="256">
        <v>3.6999412669999998</v>
      </c>
      <c r="M13" s="256">
        <v>3.9282813889999999</v>
      </c>
      <c r="N13" s="256"/>
      <c r="O13" s="6" t="s">
        <v>28</v>
      </c>
      <c r="P13" s="260">
        <v>2.8395694210000002</v>
      </c>
      <c r="Q13" s="260">
        <v>2.8963043129999999</v>
      </c>
      <c r="R13" s="260"/>
    </row>
    <row r="14" spans="1:18" x14ac:dyDescent="0.2">
      <c r="A14" s="56"/>
      <c r="B14" s="56"/>
      <c r="C14" s="56"/>
      <c r="D14" s="56"/>
      <c r="E14" s="56"/>
      <c r="F14" s="56"/>
      <c r="G14" s="56"/>
      <c r="H14" s="56"/>
      <c r="I14" s="56"/>
      <c r="K14" s="6" t="s">
        <v>29</v>
      </c>
      <c r="L14" s="256">
        <v>3.4397077989999998</v>
      </c>
      <c r="M14" s="256">
        <v>3.5460411879999998</v>
      </c>
      <c r="N14" s="256"/>
      <c r="O14" s="6" t="s">
        <v>29</v>
      </c>
      <c r="P14" s="260">
        <v>3.2048729210000002</v>
      </c>
      <c r="Q14" s="260">
        <v>3.2258829169999998</v>
      </c>
      <c r="R14" s="260"/>
    </row>
    <row r="15" spans="1:18" x14ac:dyDescent="0.2">
      <c r="A15" s="56"/>
      <c r="B15" s="56"/>
      <c r="C15" s="56"/>
      <c r="D15" s="56"/>
      <c r="E15" s="56"/>
      <c r="F15" s="56"/>
      <c r="G15" s="56"/>
      <c r="H15" s="56"/>
      <c r="I15" s="56"/>
      <c r="K15" s="6" t="s">
        <v>30</v>
      </c>
      <c r="L15" s="256">
        <v>2.9870042630000002</v>
      </c>
      <c r="M15" s="256">
        <v>3.0713545739999999</v>
      </c>
      <c r="N15" s="256"/>
      <c r="O15" s="6" t="s">
        <v>30</v>
      </c>
      <c r="P15" s="260">
        <v>3.466066197</v>
      </c>
      <c r="Q15" s="260">
        <v>3.4493157509999999</v>
      </c>
      <c r="R15" s="260"/>
    </row>
    <row r="16" spans="1:18" x14ac:dyDescent="0.2">
      <c r="A16" s="56"/>
      <c r="B16" s="56"/>
      <c r="C16" s="56"/>
      <c r="D16" s="56"/>
      <c r="E16" s="56"/>
      <c r="F16" s="56"/>
      <c r="G16" s="56"/>
      <c r="H16" s="56"/>
      <c r="I16" s="56"/>
      <c r="K16" s="6" t="s">
        <v>31</v>
      </c>
      <c r="L16" s="256">
        <v>2.5507560699999998</v>
      </c>
      <c r="M16" s="256">
        <v>2.5629215350000001</v>
      </c>
      <c r="N16" s="256"/>
      <c r="O16" s="6" t="s">
        <v>31</v>
      </c>
      <c r="P16" s="260">
        <v>3.9680658800000002</v>
      </c>
      <c r="Q16" s="260">
        <v>3.8916964300000001</v>
      </c>
      <c r="R16" s="260"/>
    </row>
    <row r="17" spans="1:18" x14ac:dyDescent="0.2">
      <c r="A17" s="56"/>
      <c r="B17" s="56"/>
      <c r="C17" s="56"/>
      <c r="D17" s="56"/>
      <c r="E17" s="56"/>
      <c r="F17" s="56"/>
      <c r="G17" s="56"/>
      <c r="H17" s="56"/>
      <c r="I17" s="56"/>
      <c r="K17" s="6" t="s">
        <v>32</v>
      </c>
      <c r="L17" s="256">
        <v>2.0604035249999999</v>
      </c>
      <c r="M17" s="256">
        <v>1.957379735</v>
      </c>
      <c r="N17" s="256"/>
      <c r="O17" s="6" t="s">
        <v>32</v>
      </c>
      <c r="P17" s="260">
        <v>3.9054376319999999</v>
      </c>
      <c r="Q17" s="260">
        <v>3.7601645960000001</v>
      </c>
      <c r="R17" s="260"/>
    </row>
    <row r="18" spans="1:18" x14ac:dyDescent="0.2">
      <c r="A18" s="56"/>
      <c r="B18" s="56"/>
      <c r="C18" s="56"/>
      <c r="D18" s="56"/>
      <c r="E18" s="56"/>
      <c r="F18" s="56"/>
      <c r="G18" s="56"/>
      <c r="H18" s="56"/>
      <c r="I18" s="56"/>
      <c r="K18" s="6" t="s">
        <v>33</v>
      </c>
      <c r="L18" s="256">
        <v>1.595247297</v>
      </c>
      <c r="M18" s="256">
        <v>1.4288111379999999</v>
      </c>
      <c r="N18" s="256"/>
      <c r="O18" s="6" t="s">
        <v>33</v>
      </c>
      <c r="P18" s="260">
        <v>3.521809153</v>
      </c>
      <c r="Q18" s="260">
        <v>3.3307565960000001</v>
      </c>
      <c r="R18" s="260"/>
    </row>
    <row r="19" spans="1:18" x14ac:dyDescent="0.2">
      <c r="A19" s="56"/>
      <c r="B19" s="56"/>
      <c r="C19" s="56"/>
      <c r="D19" s="56"/>
      <c r="E19" s="56"/>
      <c r="F19" s="56"/>
      <c r="G19" s="56"/>
      <c r="H19" s="56"/>
      <c r="I19" s="56"/>
      <c r="K19" s="6" t="s">
        <v>34</v>
      </c>
      <c r="L19" s="256">
        <v>1.1598218709999999</v>
      </c>
      <c r="M19" s="256">
        <v>1.006036683</v>
      </c>
      <c r="N19" s="256"/>
      <c r="O19" s="6" t="s">
        <v>34</v>
      </c>
      <c r="P19" s="260">
        <v>2.979116281</v>
      </c>
      <c r="Q19" s="260">
        <v>2.7255798590000002</v>
      </c>
      <c r="R19" s="260"/>
    </row>
    <row r="20" spans="1:18" x14ac:dyDescent="0.2">
      <c r="A20" s="56"/>
      <c r="B20" s="56"/>
      <c r="C20" s="56"/>
      <c r="D20" s="56"/>
      <c r="E20" s="56"/>
      <c r="F20" s="56"/>
      <c r="G20" s="56"/>
      <c r="H20" s="56"/>
      <c r="I20" s="56"/>
      <c r="K20" s="6" t="s">
        <v>35</v>
      </c>
      <c r="L20" s="256">
        <v>0.84527280000000005</v>
      </c>
      <c r="M20" s="256">
        <v>0.65930518599999999</v>
      </c>
      <c r="N20" s="256"/>
      <c r="O20" s="6" t="s">
        <v>35</v>
      </c>
      <c r="P20" s="260">
        <v>2.2181680959999999</v>
      </c>
      <c r="Q20" s="260">
        <v>1.9790780729999999</v>
      </c>
      <c r="R20" s="260"/>
    </row>
    <row r="21" spans="1:18" x14ac:dyDescent="0.2">
      <c r="A21" s="56"/>
      <c r="B21" s="56"/>
      <c r="C21" s="56"/>
      <c r="D21" s="56"/>
      <c r="E21" s="56"/>
      <c r="F21" s="56"/>
      <c r="G21" s="56"/>
      <c r="H21" s="56"/>
      <c r="I21" s="56"/>
      <c r="K21" s="6" t="s">
        <v>36</v>
      </c>
      <c r="L21" s="256">
        <v>0.60855676000000003</v>
      </c>
      <c r="M21" s="256">
        <v>0.44854522600000002</v>
      </c>
      <c r="N21" s="256"/>
      <c r="O21" s="6" t="s">
        <v>36</v>
      </c>
      <c r="P21" s="260">
        <v>1.6860288560000001</v>
      </c>
      <c r="Q21" s="260">
        <v>1.3760579610000001</v>
      </c>
      <c r="R21" s="260"/>
    </row>
    <row r="22" spans="1:18" x14ac:dyDescent="0.2">
      <c r="A22" s="56"/>
      <c r="B22" s="56"/>
      <c r="C22" s="56"/>
      <c r="D22" s="56"/>
      <c r="E22" s="56"/>
      <c r="F22" s="56"/>
      <c r="G22" s="56"/>
      <c r="H22" s="56"/>
      <c r="I22" s="56"/>
      <c r="K22" s="6" t="s">
        <v>37</v>
      </c>
      <c r="L22" s="256">
        <v>0.45422120799999999</v>
      </c>
      <c r="M22" s="256">
        <v>0.290512781</v>
      </c>
      <c r="N22" s="256"/>
      <c r="O22" s="6" t="s">
        <v>37</v>
      </c>
      <c r="P22" s="260">
        <v>1.3773852710000001</v>
      </c>
      <c r="Q22" s="260">
        <v>0.98640947300000004</v>
      </c>
      <c r="R22" s="260"/>
    </row>
    <row r="23" spans="1:18" x14ac:dyDescent="0.2">
      <c r="A23" s="512" t="s">
        <v>436</v>
      </c>
      <c r="B23" s="512"/>
      <c r="C23" s="512"/>
      <c r="D23" s="512"/>
      <c r="E23" s="512"/>
      <c r="F23" s="512"/>
      <c r="G23" s="512"/>
      <c r="H23" s="512"/>
      <c r="I23" s="512"/>
      <c r="K23" s="6" t="s">
        <v>38</v>
      </c>
      <c r="L23" s="256">
        <v>0.25285450599999998</v>
      </c>
      <c r="M23" s="256">
        <v>0.14810920599999999</v>
      </c>
      <c r="N23" s="256"/>
      <c r="O23" s="6" t="s">
        <v>38</v>
      </c>
      <c r="P23" s="260">
        <v>0.99346194600000004</v>
      </c>
      <c r="Q23" s="260">
        <v>0.57572312599999997</v>
      </c>
      <c r="R23" s="260"/>
    </row>
    <row r="24" spans="1:18" ht="13.5" thickBot="1" x14ac:dyDescent="0.25">
      <c r="A24" s="513"/>
      <c r="B24" s="513"/>
      <c r="C24" s="513"/>
      <c r="D24" s="513"/>
      <c r="E24" s="513"/>
      <c r="F24" s="513"/>
      <c r="G24" s="513"/>
      <c r="H24" s="513"/>
      <c r="I24" s="513"/>
      <c r="K24" s="6" t="s">
        <v>85</v>
      </c>
      <c r="L24" s="257">
        <v>0.16447004200000001</v>
      </c>
      <c r="M24" s="257">
        <v>7.9278432999999995E-2</v>
      </c>
      <c r="N24" s="257"/>
      <c r="O24" s="6" t="s">
        <v>85</v>
      </c>
      <c r="P24" s="262">
        <v>0.66965359300000005</v>
      </c>
      <c r="Q24" s="262">
        <v>0.27239739200000002</v>
      </c>
      <c r="R24" s="262"/>
    </row>
    <row r="25" spans="1:18" x14ac:dyDescent="0.2">
      <c r="A25" s="66" t="s">
        <v>249</v>
      </c>
      <c r="B25" s="514" t="s">
        <v>304</v>
      </c>
      <c r="C25" s="514"/>
      <c r="D25" s="514"/>
      <c r="E25" s="56"/>
      <c r="F25" s="66" t="s">
        <v>249</v>
      </c>
      <c r="G25" s="515" t="s">
        <v>417</v>
      </c>
      <c r="H25" s="515"/>
      <c r="I25" s="515"/>
      <c r="L25" s="6" t="s">
        <v>157</v>
      </c>
      <c r="M25" s="6"/>
      <c r="N25" s="6"/>
      <c r="O25" s="6"/>
      <c r="P25" s="6" t="s">
        <v>418</v>
      </c>
      <c r="Q25" s="6"/>
    </row>
    <row r="26" spans="1:18" x14ac:dyDescent="0.2">
      <c r="A26" s="56"/>
      <c r="B26" s="56"/>
      <c r="C26" s="56"/>
      <c r="D26" s="56"/>
      <c r="E26" s="56"/>
      <c r="F26" s="56"/>
      <c r="G26" s="56"/>
      <c r="H26" s="56"/>
      <c r="I26" s="56"/>
      <c r="K26" s="6" t="s">
        <v>155</v>
      </c>
      <c r="L26" s="256">
        <v>0.19652893900000001</v>
      </c>
      <c r="M26" s="256">
        <v>0.196139115</v>
      </c>
      <c r="N26" s="256"/>
      <c r="O26" s="6" t="s">
        <v>155</v>
      </c>
      <c r="P26" s="260">
        <v>6.9379165079999998</v>
      </c>
      <c r="Q26" s="260">
        <v>7.2931979619999998</v>
      </c>
      <c r="R26" s="260"/>
    </row>
    <row r="27" spans="1:18" x14ac:dyDescent="0.2">
      <c r="K27" s="6" t="s">
        <v>22</v>
      </c>
      <c r="L27" s="256">
        <v>0.45233737299999999</v>
      </c>
      <c r="M27" s="256">
        <v>0.48418172999999998</v>
      </c>
      <c r="N27" s="256"/>
      <c r="O27" s="6" t="s">
        <v>22</v>
      </c>
      <c r="P27" s="260">
        <v>7.0233279059999996</v>
      </c>
      <c r="Q27" s="260">
        <v>7.1252652850000002</v>
      </c>
      <c r="R27" s="260"/>
    </row>
    <row r="28" spans="1:18" x14ac:dyDescent="0.2">
      <c r="K28" s="6" t="s">
        <v>23</v>
      </c>
      <c r="L28" s="256">
        <v>1.1674841979999999</v>
      </c>
      <c r="M28" s="256">
        <v>1.228560042</v>
      </c>
      <c r="N28" s="256"/>
      <c r="O28" s="6" t="s">
        <v>23</v>
      </c>
      <c r="P28" s="260">
        <v>6.0190879239999999</v>
      </c>
      <c r="Q28" s="260">
        <v>6.4246133929999996</v>
      </c>
      <c r="R28" s="260"/>
    </row>
    <row r="29" spans="1:18" x14ac:dyDescent="0.2">
      <c r="K29" s="6" t="s">
        <v>24</v>
      </c>
      <c r="L29" s="256">
        <v>1.841357154</v>
      </c>
      <c r="M29" s="256">
        <v>2.1608068920000001</v>
      </c>
      <c r="N29" s="256"/>
      <c r="O29" s="6" t="s">
        <v>24</v>
      </c>
      <c r="P29" s="260">
        <v>5.3780421990000002</v>
      </c>
      <c r="Q29" s="260">
        <v>5.6078451100000004</v>
      </c>
      <c r="R29" s="260"/>
    </row>
    <row r="30" spans="1:18" x14ac:dyDescent="0.2">
      <c r="K30" s="6" t="s">
        <v>25</v>
      </c>
      <c r="L30" s="256">
        <v>2.8093518629999998</v>
      </c>
      <c r="M30" s="256">
        <v>3.672773812</v>
      </c>
      <c r="N30" s="256"/>
      <c r="O30" s="6" t="s">
        <v>25</v>
      </c>
      <c r="P30" s="260">
        <v>4.8161388030000003</v>
      </c>
      <c r="Q30" s="260">
        <v>5.0699059609999999</v>
      </c>
      <c r="R30" s="260"/>
    </row>
    <row r="31" spans="1:18" x14ac:dyDescent="0.2">
      <c r="K31" s="6" t="s">
        <v>26</v>
      </c>
      <c r="L31" s="256">
        <v>4.3952640670000003</v>
      </c>
      <c r="M31" s="256">
        <v>5.4656664360000002</v>
      </c>
      <c r="N31" s="256"/>
      <c r="O31" s="6" t="s">
        <v>26</v>
      </c>
      <c r="P31" s="260">
        <v>3.4646502360000002</v>
      </c>
      <c r="Q31" s="260">
        <v>3.5672308159999999</v>
      </c>
      <c r="R31" s="260"/>
    </row>
    <row r="32" spans="1:18" x14ac:dyDescent="0.2">
      <c r="K32" s="6" t="s">
        <v>27</v>
      </c>
      <c r="L32" s="256">
        <v>5.2846250750000001</v>
      </c>
      <c r="M32" s="256">
        <v>6.2577665070000004</v>
      </c>
      <c r="N32" s="256"/>
      <c r="O32" s="6" t="s">
        <v>27</v>
      </c>
      <c r="P32" s="260">
        <v>3.0294403179999998</v>
      </c>
      <c r="Q32" s="260">
        <v>3.1050436119999998</v>
      </c>
      <c r="R32" s="260"/>
    </row>
    <row r="33" spans="1:18" x14ac:dyDescent="0.2">
      <c r="K33" s="6" t="s">
        <v>28</v>
      </c>
      <c r="L33" s="256">
        <v>5.9070782179999997</v>
      </c>
      <c r="M33" s="256">
        <v>6.6092660490000004</v>
      </c>
      <c r="N33" s="256"/>
      <c r="O33" s="6" t="s">
        <v>28</v>
      </c>
      <c r="P33" s="260">
        <v>2.502215471</v>
      </c>
      <c r="Q33" s="260">
        <v>2.4734172110000001</v>
      </c>
      <c r="R33" s="260"/>
    </row>
    <row r="34" spans="1:18" x14ac:dyDescent="0.2">
      <c r="K34" s="6" t="s">
        <v>29</v>
      </c>
      <c r="L34" s="256">
        <v>5.8347501749999999</v>
      </c>
      <c r="M34" s="256">
        <v>6.2734806040000004</v>
      </c>
      <c r="N34" s="256"/>
      <c r="O34" s="6" t="s">
        <v>29</v>
      </c>
      <c r="P34" s="260">
        <v>2.1400131729999998</v>
      </c>
      <c r="Q34" s="260">
        <v>2.0659678549999998</v>
      </c>
      <c r="R34" s="260"/>
    </row>
    <row r="35" spans="1:18" x14ac:dyDescent="0.2">
      <c r="K35" s="6" t="s">
        <v>30</v>
      </c>
      <c r="L35" s="256">
        <v>5.131745821</v>
      </c>
      <c r="M35" s="256">
        <v>5.4511534160000004</v>
      </c>
      <c r="N35" s="256"/>
      <c r="O35" s="6" t="s">
        <v>30</v>
      </c>
      <c r="P35" s="260">
        <v>1.8231379759999999</v>
      </c>
      <c r="Q35" s="260">
        <v>1.7799320089999999</v>
      </c>
      <c r="R35" s="260"/>
    </row>
    <row r="36" spans="1:18" x14ac:dyDescent="0.2">
      <c r="K36" s="6" t="s">
        <v>31</v>
      </c>
      <c r="L36" s="256">
        <v>4.1835056770000003</v>
      </c>
      <c r="M36" s="256">
        <v>4.3707631400000002</v>
      </c>
      <c r="N36" s="256"/>
      <c r="O36" s="6" t="s">
        <v>31</v>
      </c>
      <c r="P36" s="260">
        <v>1.6647275340000001</v>
      </c>
      <c r="Q36" s="260">
        <v>1.581877507</v>
      </c>
      <c r="R36" s="260"/>
    </row>
    <row r="37" spans="1:18" x14ac:dyDescent="0.2">
      <c r="K37" s="6" t="s">
        <v>32</v>
      </c>
      <c r="L37" s="256">
        <v>3.2806536180000001</v>
      </c>
      <c r="M37" s="256">
        <v>3.2042693039999999</v>
      </c>
      <c r="N37" s="256"/>
      <c r="O37" s="6" t="s">
        <v>32</v>
      </c>
      <c r="P37" s="260">
        <v>1.3982221349999999</v>
      </c>
      <c r="Q37" s="260">
        <v>1.2807421569999999</v>
      </c>
      <c r="R37" s="260"/>
    </row>
    <row r="38" spans="1:18" x14ac:dyDescent="0.2">
      <c r="K38" s="6" t="s">
        <v>33</v>
      </c>
      <c r="L38" s="256">
        <v>2.4745199050000002</v>
      </c>
      <c r="M38" s="256">
        <v>2.2507823469999999</v>
      </c>
      <c r="N38" s="256"/>
      <c r="O38" s="6" t="s">
        <v>33</v>
      </c>
      <c r="P38" s="260">
        <v>1.1181008809999999</v>
      </c>
      <c r="Q38" s="260">
        <v>0.98275992199999995</v>
      </c>
      <c r="R38" s="260"/>
    </row>
    <row r="39" spans="1:18" x14ac:dyDescent="0.2">
      <c r="K39" s="6" t="s">
        <v>34</v>
      </c>
      <c r="L39" s="256">
        <v>1.790906632</v>
      </c>
      <c r="M39" s="256">
        <v>1.543837616</v>
      </c>
      <c r="N39" s="256"/>
      <c r="O39" s="6" t="s">
        <v>34</v>
      </c>
      <c r="P39" s="260">
        <v>0.81735716899999999</v>
      </c>
      <c r="Q39" s="260">
        <v>0.71419341999999997</v>
      </c>
      <c r="R39" s="260"/>
    </row>
    <row r="40" spans="1:18" x14ac:dyDescent="0.2">
      <c r="K40" s="6" t="s">
        <v>35</v>
      </c>
      <c r="L40" s="256">
        <v>1.3626645589999999</v>
      </c>
      <c r="M40" s="256">
        <v>1.0241766889999999</v>
      </c>
      <c r="N40" s="256"/>
      <c r="O40" s="6" t="s">
        <v>35</v>
      </c>
      <c r="P40" s="260">
        <v>0.56450478699999995</v>
      </c>
      <c r="Q40" s="260">
        <v>0.46130387499999997</v>
      </c>
      <c r="R40" s="260"/>
    </row>
    <row r="41" spans="1:18" x14ac:dyDescent="0.2">
      <c r="K41" s="6" t="s">
        <v>36</v>
      </c>
      <c r="L41" s="256">
        <v>0.98598453200000002</v>
      </c>
      <c r="M41" s="256">
        <v>0.67172892699999998</v>
      </c>
      <c r="N41" s="256"/>
      <c r="O41" s="6" t="s">
        <v>36</v>
      </c>
      <c r="P41" s="260">
        <v>0.403741658</v>
      </c>
      <c r="Q41" s="260">
        <v>0.32743227200000002</v>
      </c>
      <c r="R41" s="260"/>
    </row>
    <row r="42" spans="1:18" x14ac:dyDescent="0.2">
      <c r="K42" s="6" t="s">
        <v>37</v>
      </c>
      <c r="L42" s="256">
        <v>0.71154359300000003</v>
      </c>
      <c r="M42" s="256">
        <v>0.40761303999999998</v>
      </c>
      <c r="N42" s="256"/>
      <c r="O42" s="6" t="s">
        <v>37</v>
      </c>
      <c r="P42" s="260">
        <v>0.31458254200000002</v>
      </c>
      <c r="Q42" s="260">
        <v>0.226967109</v>
      </c>
      <c r="R42" s="260"/>
    </row>
    <row r="43" spans="1:18" x14ac:dyDescent="0.2">
      <c r="K43" s="6" t="s">
        <v>38</v>
      </c>
      <c r="L43" s="256">
        <v>0.37049553099999999</v>
      </c>
      <c r="M43" s="256">
        <v>0.20425692400000001</v>
      </c>
      <c r="N43" s="256"/>
      <c r="O43" s="6" t="s">
        <v>38</v>
      </c>
      <c r="P43" s="260">
        <v>0.18901538200000001</v>
      </c>
      <c r="Q43" s="260">
        <v>0.117640063</v>
      </c>
      <c r="R43" s="260"/>
    </row>
    <row r="44" spans="1:18" ht="12.75" customHeight="1" thickBot="1" x14ac:dyDescent="0.25">
      <c r="A44" s="516" t="s">
        <v>433</v>
      </c>
      <c r="B44" s="516"/>
      <c r="C44" s="516"/>
      <c r="D44" s="516"/>
      <c r="E44" s="516"/>
      <c r="F44" s="516"/>
      <c r="G44" s="516"/>
      <c r="H44" s="516"/>
      <c r="I44" s="516"/>
      <c r="J44" s="330"/>
      <c r="K44" s="330" t="s">
        <v>85</v>
      </c>
      <c r="L44" s="257">
        <v>0.22353737900000001</v>
      </c>
      <c r="M44" s="257">
        <v>0.118443098</v>
      </c>
      <c r="N44" s="257"/>
      <c r="O44" s="6" t="s">
        <v>85</v>
      </c>
      <c r="P44" s="262">
        <v>0.132416538</v>
      </c>
      <c r="Q44" s="262">
        <v>5.8025320999999998E-2</v>
      </c>
      <c r="R44" s="262"/>
    </row>
    <row r="45" spans="1:18" ht="17.25" customHeight="1" x14ac:dyDescent="0.2">
      <c r="A45" s="513"/>
      <c r="B45" s="513"/>
      <c r="C45" s="513"/>
      <c r="D45" s="513"/>
      <c r="E45" s="513"/>
      <c r="F45" s="513"/>
      <c r="G45" s="513"/>
      <c r="H45" s="513"/>
      <c r="I45" s="513"/>
    </row>
  </sheetData>
  <mergeCells count="15">
    <mergeCell ref="A45:I45"/>
    <mergeCell ref="A24:I24"/>
    <mergeCell ref="B25:D25"/>
    <mergeCell ref="G25:I25"/>
    <mergeCell ref="A44:I44"/>
    <mergeCell ref="A5:I5"/>
    <mergeCell ref="B6:D6"/>
    <mergeCell ref="E6:F6"/>
    <mergeCell ref="G6:I6"/>
    <mergeCell ref="A23:I23"/>
    <mergeCell ref="A1:E1"/>
    <mergeCell ref="F1:I1"/>
    <mergeCell ref="A2:I2"/>
    <mergeCell ref="A3:I3"/>
    <mergeCell ref="A4:I4"/>
  </mergeCells>
  <pageMargins left="1.05" right="1.05" top="0.5" bottom="0.25" header="0" footer="0"/>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view="pageLayout" zoomScale="150" zoomScaleNormal="100" zoomScaleSheetLayoutView="100" zoomScalePageLayoutView="150" workbookViewId="0">
      <selection activeCell="B17" sqref="B17"/>
    </sheetView>
  </sheetViews>
  <sheetFormatPr defaultRowHeight="8.25" x14ac:dyDescent="0.15"/>
  <cols>
    <col min="1" max="1" width="14" style="69" customWidth="1"/>
    <col min="2" max="7" width="11.42578125" style="69" customWidth="1"/>
    <col min="8" max="8" width="12.7109375" style="69" customWidth="1"/>
    <col min="9" max="16384" width="9.140625" style="69"/>
  </cols>
  <sheetData>
    <row r="1" spans="1:8" ht="10.5" customHeight="1" x14ac:dyDescent="0.15">
      <c r="A1" s="198" t="s">
        <v>255</v>
      </c>
    </row>
    <row r="2" spans="1:8" ht="12.75" customHeight="1" x14ac:dyDescent="0.15">
      <c r="A2" s="459" t="s">
        <v>332</v>
      </c>
      <c r="B2" s="459"/>
      <c r="C2" s="459"/>
      <c r="D2" s="459"/>
      <c r="E2" s="459"/>
      <c r="F2" s="459"/>
      <c r="G2" s="459"/>
    </row>
    <row r="3" spans="1:8" ht="18" customHeight="1" x14ac:dyDescent="0.15">
      <c r="A3" s="468" t="s">
        <v>349</v>
      </c>
      <c r="B3" s="468"/>
      <c r="C3" s="468"/>
      <c r="D3" s="468"/>
      <c r="E3" s="468"/>
      <c r="F3" s="468"/>
      <c r="G3" s="468"/>
    </row>
    <row r="4" spans="1:8" ht="7.5" customHeight="1" x14ac:dyDescent="0.15">
      <c r="A4" s="520"/>
      <c r="B4" s="520"/>
      <c r="C4" s="520"/>
      <c r="D4" s="520"/>
      <c r="E4" s="520"/>
      <c r="F4" s="520"/>
      <c r="G4" s="520"/>
    </row>
    <row r="5" spans="1:8" ht="18.75" customHeight="1" x14ac:dyDescent="0.15">
      <c r="A5" s="496" t="s">
        <v>350</v>
      </c>
      <c r="B5" s="497"/>
      <c r="C5" s="497"/>
      <c r="D5" s="497"/>
      <c r="E5" s="497"/>
      <c r="F5" s="497"/>
      <c r="G5" s="497"/>
    </row>
    <row r="6" spans="1:8" ht="9.1999999999999993" customHeight="1" x14ac:dyDescent="0.15">
      <c r="B6" s="36" t="s">
        <v>89</v>
      </c>
      <c r="C6" s="36" t="s">
        <v>41</v>
      </c>
      <c r="D6" s="36" t="s">
        <v>40</v>
      </c>
      <c r="E6" s="36" t="s">
        <v>39</v>
      </c>
      <c r="F6" s="36" t="s">
        <v>90</v>
      </c>
      <c r="G6" s="36" t="s">
        <v>0</v>
      </c>
    </row>
    <row r="7" spans="1:8" ht="9.1999999999999993" customHeight="1" x14ac:dyDescent="0.15">
      <c r="A7" s="20" t="s">
        <v>21</v>
      </c>
      <c r="B7" s="277">
        <v>16749613</v>
      </c>
      <c r="C7" s="277">
        <v>1359142</v>
      </c>
      <c r="D7" s="277">
        <v>3272612</v>
      </c>
      <c r="E7" s="277">
        <v>1292119</v>
      </c>
      <c r="F7" s="277">
        <v>13602943</v>
      </c>
      <c r="G7" s="277">
        <v>36276429</v>
      </c>
    </row>
    <row r="8" spans="1:8" ht="9.1999999999999993" customHeight="1" x14ac:dyDescent="0.15">
      <c r="A8" s="96" t="s">
        <v>414</v>
      </c>
      <c r="B8" s="278">
        <v>6708468</v>
      </c>
      <c r="C8" s="278">
        <v>580784</v>
      </c>
      <c r="D8" s="278">
        <v>1802325</v>
      </c>
      <c r="E8" s="278">
        <v>591603</v>
      </c>
      <c r="F8" s="278">
        <v>8720275</v>
      </c>
      <c r="G8" s="278">
        <v>18403455</v>
      </c>
      <c r="H8" s="26"/>
    </row>
    <row r="9" spans="1:8" ht="9.1999999999999993" customHeight="1" x14ac:dyDescent="0.15">
      <c r="A9" s="96" t="s">
        <v>80</v>
      </c>
      <c r="B9" s="278">
        <v>10041145</v>
      </c>
      <c r="C9" s="278">
        <v>778358</v>
      </c>
      <c r="D9" s="278">
        <v>1470287</v>
      </c>
      <c r="E9" s="278">
        <v>700516</v>
      </c>
      <c r="F9" s="278">
        <v>4882668</v>
      </c>
      <c r="G9" s="278">
        <v>17872974</v>
      </c>
      <c r="H9" s="26"/>
    </row>
    <row r="10" spans="1:8" ht="9.1999999999999993" customHeight="1" x14ac:dyDescent="0.15">
      <c r="A10" s="20" t="s">
        <v>65</v>
      </c>
      <c r="B10" s="277">
        <v>86470524</v>
      </c>
      <c r="C10" s="277">
        <v>2589744</v>
      </c>
      <c r="D10" s="277">
        <v>19716039</v>
      </c>
      <c r="E10" s="277">
        <v>11147930</v>
      </c>
      <c r="F10" s="277">
        <v>39068510</v>
      </c>
      <c r="G10" s="277">
        <v>158992747</v>
      </c>
      <c r="H10" s="26"/>
    </row>
    <row r="11" spans="1:8" ht="9.1999999999999993" customHeight="1" x14ac:dyDescent="0.15">
      <c r="A11" s="20" t="s">
        <v>66</v>
      </c>
      <c r="B11" s="277">
        <v>8852183</v>
      </c>
      <c r="C11" s="277">
        <v>1263639</v>
      </c>
      <c r="D11" s="277">
        <v>3643679</v>
      </c>
      <c r="E11" s="277">
        <v>1771482</v>
      </c>
      <c r="F11" s="277">
        <v>13259837</v>
      </c>
      <c r="G11" s="277">
        <v>28790820</v>
      </c>
      <c r="H11" s="26"/>
    </row>
    <row r="12" spans="1:8" ht="9.1999999999999993" customHeight="1" x14ac:dyDescent="0.15">
      <c r="A12" s="20" t="s">
        <v>67</v>
      </c>
      <c r="B12" s="277">
        <v>7620988</v>
      </c>
      <c r="C12" s="277">
        <v>160192</v>
      </c>
      <c r="D12" s="277">
        <v>670190</v>
      </c>
      <c r="E12" s="277">
        <v>584456</v>
      </c>
      <c r="F12" s="277">
        <v>3485470</v>
      </c>
      <c r="G12" s="277">
        <v>12521296</v>
      </c>
      <c r="H12" s="26"/>
    </row>
    <row r="13" spans="1:8" ht="9.1999999999999993" customHeight="1" thickBot="1" x14ac:dyDescent="0.2">
      <c r="A13" s="33" t="s">
        <v>68</v>
      </c>
      <c r="B13" s="279">
        <v>2349155</v>
      </c>
      <c r="C13" s="279">
        <v>160852</v>
      </c>
      <c r="D13" s="279">
        <v>736571</v>
      </c>
      <c r="E13" s="279">
        <v>259105</v>
      </c>
      <c r="F13" s="279">
        <v>2540247</v>
      </c>
      <c r="G13" s="279">
        <v>6045930</v>
      </c>
      <c r="H13" s="26"/>
    </row>
    <row r="14" spans="1:8" ht="9.1999999999999993" customHeight="1" x14ac:dyDescent="0.15">
      <c r="A14" s="264" t="s">
        <v>0</v>
      </c>
      <c r="B14" s="280">
        <v>122042463</v>
      </c>
      <c r="C14" s="280">
        <v>5533569</v>
      </c>
      <c r="D14" s="280">
        <v>28039091</v>
      </c>
      <c r="E14" s="280">
        <v>15055092</v>
      </c>
      <c r="F14" s="280">
        <v>71957007</v>
      </c>
      <c r="G14" s="280">
        <v>242627222</v>
      </c>
    </row>
    <row r="15" spans="1:8" ht="9.1999999999999993" customHeight="1" x14ac:dyDescent="0.15">
      <c r="A15" s="195"/>
      <c r="B15" s="196"/>
      <c r="C15" s="115"/>
      <c r="D15" s="115"/>
      <c r="E15" s="115"/>
      <c r="F15" s="115"/>
      <c r="G15" s="115"/>
    </row>
    <row r="16" spans="1:8" ht="9.1999999999999993" customHeight="1" x14ac:dyDescent="0.15">
      <c r="A16" s="265" t="s">
        <v>309</v>
      </c>
      <c r="B16" s="50"/>
      <c r="C16" s="44"/>
      <c r="D16" s="44"/>
      <c r="E16" s="44"/>
      <c r="F16" s="44"/>
      <c r="G16" s="44"/>
    </row>
    <row r="17" spans="1:8" ht="9.1999999999999993" customHeight="1" x14ac:dyDescent="0.15">
      <c r="A17" s="266" t="s">
        <v>21</v>
      </c>
      <c r="B17" s="269">
        <f>(B7/$G7)*100</f>
        <v>46.172165953820873</v>
      </c>
      <c r="C17" s="269">
        <f t="shared" ref="C17:G17" si="0">(C7/$G7)*100</f>
        <v>3.7466256670412625</v>
      </c>
      <c r="D17" s="269">
        <f t="shared" si="0"/>
        <v>9.0213179472544009</v>
      </c>
      <c r="E17" s="269">
        <f t="shared" si="0"/>
        <v>3.5618693339413317</v>
      </c>
      <c r="F17" s="269">
        <f t="shared" si="0"/>
        <v>37.498021097942136</v>
      </c>
      <c r="G17" s="269">
        <f t="shared" si="0"/>
        <v>100</v>
      </c>
      <c r="H17" s="51"/>
    </row>
    <row r="18" spans="1:8" ht="9.1999999999999993" customHeight="1" x14ac:dyDescent="0.15">
      <c r="A18" s="217" t="s">
        <v>414</v>
      </c>
      <c r="B18" s="270">
        <f t="shared" ref="B18:G18" si="1">(B8/$G8)*100</f>
        <v>36.452220520548991</v>
      </c>
      <c r="C18" s="270">
        <f t="shared" si="1"/>
        <v>3.1558422046295109</v>
      </c>
      <c r="D18" s="274">
        <f t="shared" si="1"/>
        <v>9.793405640408281</v>
      </c>
      <c r="E18" s="270">
        <f t="shared" si="1"/>
        <v>3.2146300789715845</v>
      </c>
      <c r="F18" s="270">
        <f t="shared" si="1"/>
        <v>47.383901555441625</v>
      </c>
      <c r="G18" s="270">
        <f t="shared" si="1"/>
        <v>100</v>
      </c>
    </row>
    <row r="19" spans="1:8" ht="9.1999999999999993" customHeight="1" x14ac:dyDescent="0.15">
      <c r="A19" s="217" t="s">
        <v>80</v>
      </c>
      <c r="B19" s="270">
        <f t="shared" ref="B19:G19" si="2">(B9/$G9)*100</f>
        <v>56.180605421347337</v>
      </c>
      <c r="C19" s="270">
        <f t="shared" si="2"/>
        <v>4.354943950570286</v>
      </c>
      <c r="D19" s="274">
        <f t="shared" si="2"/>
        <v>8.2263142104945715</v>
      </c>
      <c r="E19" s="270">
        <f t="shared" si="2"/>
        <v>3.9194148662668002</v>
      </c>
      <c r="F19" s="270">
        <f t="shared" si="2"/>
        <v>27.318721551321008</v>
      </c>
      <c r="G19" s="270">
        <f t="shared" si="2"/>
        <v>100</v>
      </c>
    </row>
    <row r="20" spans="1:8" ht="9.1999999999999993" customHeight="1" x14ac:dyDescent="0.15">
      <c r="A20" s="266" t="s">
        <v>65</v>
      </c>
      <c r="B20" s="269">
        <f t="shared" ref="B20:G20" si="3">(B10/$G10)*100</f>
        <v>54.386458270326003</v>
      </c>
      <c r="C20" s="269">
        <f t="shared" si="3"/>
        <v>1.6288441132475056</v>
      </c>
      <c r="D20" s="273">
        <f t="shared" si="3"/>
        <v>12.400590197991862</v>
      </c>
      <c r="E20" s="269">
        <f t="shared" si="3"/>
        <v>7.0115965730185161</v>
      </c>
      <c r="F20" s="269">
        <f t="shared" si="3"/>
        <v>24.572510845416112</v>
      </c>
      <c r="G20" s="269">
        <f t="shared" si="3"/>
        <v>100</v>
      </c>
    </row>
    <row r="21" spans="1:8" ht="9.1999999999999993" customHeight="1" x14ac:dyDescent="0.15">
      <c r="A21" s="266" t="s">
        <v>66</v>
      </c>
      <c r="B21" s="269">
        <f t="shared" ref="B21:G21" si="4">(B11/$G11)*100</f>
        <v>30.746546989630723</v>
      </c>
      <c r="C21" s="269">
        <f t="shared" si="4"/>
        <v>4.3890344213884847</v>
      </c>
      <c r="D21" s="273">
        <f t="shared" si="4"/>
        <v>12.655697197926283</v>
      </c>
      <c r="E21" s="269">
        <f t="shared" si="4"/>
        <v>6.1529404164244017</v>
      </c>
      <c r="F21" s="269">
        <f t="shared" si="4"/>
        <v>46.055780974630103</v>
      </c>
      <c r="G21" s="269">
        <f t="shared" si="4"/>
        <v>100</v>
      </c>
    </row>
    <row r="22" spans="1:8" ht="9.1999999999999993" customHeight="1" x14ac:dyDescent="0.15">
      <c r="A22" s="266" t="s">
        <v>67</v>
      </c>
      <c r="B22" s="269">
        <f t="shared" ref="B22:G22" si="5">(B12/$G12)*100</f>
        <v>60.864210861239918</v>
      </c>
      <c r="C22" s="269">
        <f t="shared" si="5"/>
        <v>1.2793563861121084</v>
      </c>
      <c r="D22" s="273">
        <f t="shared" si="5"/>
        <v>5.3524012210876579</v>
      </c>
      <c r="E22" s="269">
        <f t="shared" si="5"/>
        <v>4.66769574012147</v>
      </c>
      <c r="F22" s="269">
        <f t="shared" si="5"/>
        <v>27.836335791438842</v>
      </c>
      <c r="G22" s="269">
        <f t="shared" si="5"/>
        <v>100</v>
      </c>
    </row>
    <row r="23" spans="1:8" ht="9.1999999999999993" customHeight="1" thickBot="1" x14ac:dyDescent="0.2">
      <c r="A23" s="210" t="s">
        <v>68</v>
      </c>
      <c r="B23" s="271">
        <f t="shared" ref="B23:G23" si="6">(B13/$G13)*100</f>
        <v>38.855147181657742</v>
      </c>
      <c r="C23" s="271">
        <f t="shared" si="6"/>
        <v>2.6605005350707005</v>
      </c>
      <c r="D23" s="275">
        <f t="shared" si="6"/>
        <v>12.182923057329475</v>
      </c>
      <c r="E23" s="271">
        <f t="shared" si="6"/>
        <v>4.2856103196695958</v>
      </c>
      <c r="F23" s="271">
        <f t="shared" si="6"/>
        <v>42.015818906272486</v>
      </c>
      <c r="G23" s="271">
        <f t="shared" si="6"/>
        <v>100</v>
      </c>
    </row>
    <row r="24" spans="1:8" ht="9.1999999999999993" customHeight="1" x14ac:dyDescent="0.15">
      <c r="A24" s="264" t="s">
        <v>84</v>
      </c>
      <c r="B24" s="272">
        <f t="shared" ref="B24:G24" si="7">(B14/$G14)*100</f>
        <v>50.300399927919045</v>
      </c>
      <c r="C24" s="272">
        <f t="shared" si="7"/>
        <v>2.2806876138572778</v>
      </c>
      <c r="D24" s="276">
        <f t="shared" si="7"/>
        <v>11.556448929708306</v>
      </c>
      <c r="E24" s="272">
        <f t="shared" si="7"/>
        <v>6.2050300357475958</v>
      </c>
      <c r="F24" s="272">
        <f t="shared" si="7"/>
        <v>29.657433492767765</v>
      </c>
      <c r="G24" s="272">
        <f t="shared" si="7"/>
        <v>100</v>
      </c>
    </row>
    <row r="25" spans="1:8" s="86" customFormat="1" ht="10.5" customHeight="1" x14ac:dyDescent="0.15">
      <c r="A25" s="517" t="s">
        <v>260</v>
      </c>
      <c r="B25" s="518"/>
      <c r="C25" s="518"/>
      <c r="D25" s="518"/>
      <c r="E25" s="518"/>
      <c r="F25" s="518"/>
      <c r="G25" s="518"/>
    </row>
    <row r="26" spans="1:8" ht="10.5" customHeight="1" x14ac:dyDescent="0.15">
      <c r="A26" s="517" t="s">
        <v>433</v>
      </c>
      <c r="B26" s="518"/>
      <c r="C26" s="518"/>
      <c r="D26" s="518"/>
      <c r="E26" s="518"/>
      <c r="F26" s="518"/>
      <c r="G26" s="518"/>
    </row>
    <row r="27" spans="1:8" ht="13.5" customHeight="1" x14ac:dyDescent="0.15">
      <c r="A27" s="519"/>
      <c r="B27" s="519"/>
      <c r="C27" s="519"/>
      <c r="D27" s="519"/>
      <c r="E27" s="519"/>
      <c r="F27" s="519"/>
      <c r="G27" s="519"/>
    </row>
    <row r="28" spans="1:8" ht="12.75" customHeight="1" x14ac:dyDescent="0.15"/>
    <row r="30" spans="1:8"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7">
    <mergeCell ref="A26:G26"/>
    <mergeCell ref="A27:G27"/>
    <mergeCell ref="A2:G2"/>
    <mergeCell ref="A25:G25"/>
    <mergeCell ref="A3:G3"/>
    <mergeCell ref="A4:G4"/>
    <mergeCell ref="A5:G5"/>
  </mergeCells>
  <phoneticPr fontId="8" type="noConversion"/>
  <pageMargins left="1.05" right="1.05" top="0.5" bottom="0.25" header="0" footer="0"/>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Layout" zoomScale="160" zoomScaleNormal="170" zoomScaleSheetLayoutView="100" zoomScalePageLayoutView="160" workbookViewId="0">
      <selection activeCell="C7" sqref="C7"/>
    </sheetView>
  </sheetViews>
  <sheetFormatPr defaultColWidth="5.28515625" defaultRowHeight="12.75" x14ac:dyDescent="0.2"/>
  <cols>
    <col min="1" max="1" width="14.140625" style="14" customWidth="1"/>
    <col min="2" max="4" width="13.5703125" style="14" customWidth="1"/>
    <col min="5" max="16384" width="5.28515625" style="14"/>
  </cols>
  <sheetData>
    <row r="1" spans="1:9" ht="10.5" customHeight="1" x14ac:dyDescent="0.2">
      <c r="A1" s="197" t="s">
        <v>452</v>
      </c>
      <c r="B1" s="13"/>
      <c r="C1" s="13"/>
      <c r="D1" s="13"/>
    </row>
    <row r="2" spans="1:9" ht="12.75" customHeight="1" x14ac:dyDescent="0.2">
      <c r="A2" s="459" t="s">
        <v>332</v>
      </c>
      <c r="B2" s="459"/>
      <c r="C2" s="459"/>
      <c r="D2" s="459"/>
    </row>
    <row r="3" spans="1:9" ht="18" customHeight="1" x14ac:dyDescent="0.2">
      <c r="A3" s="460" t="s">
        <v>384</v>
      </c>
      <c r="B3" s="460"/>
      <c r="C3" s="460"/>
      <c r="D3" s="460"/>
    </row>
    <row r="4" spans="1:9" ht="7.5" customHeight="1" x14ac:dyDescent="0.2">
      <c r="A4" s="15"/>
      <c r="B4" s="15"/>
      <c r="C4" s="15"/>
      <c r="D4" s="15"/>
    </row>
    <row r="5" spans="1:9" ht="18" customHeight="1" x14ac:dyDescent="0.2">
      <c r="A5" s="461" t="s">
        <v>385</v>
      </c>
      <c r="B5" s="462"/>
      <c r="C5" s="462"/>
      <c r="D5" s="462"/>
    </row>
    <row r="6" spans="1:9" ht="18.75" customHeight="1" x14ac:dyDescent="0.2">
      <c r="A6" s="18"/>
      <c r="B6" s="19" t="s">
        <v>178</v>
      </c>
      <c r="C6" s="19" t="s">
        <v>133</v>
      </c>
      <c r="D6" s="19" t="s">
        <v>179</v>
      </c>
      <c r="E6" s="17"/>
      <c r="F6" s="521"/>
      <c r="G6" s="521"/>
      <c r="H6" s="521"/>
      <c r="I6" s="521"/>
    </row>
    <row r="7" spans="1:9" ht="9.1999999999999993" customHeight="1" x14ac:dyDescent="0.2">
      <c r="A7" s="20" t="s">
        <v>21</v>
      </c>
      <c r="B7" s="70">
        <v>873282</v>
      </c>
      <c r="C7" s="73">
        <v>7.0363554129999999</v>
      </c>
      <c r="D7" s="76">
        <f>(B7/B$14)*100</f>
        <v>22.43058780498831</v>
      </c>
      <c r="E7" s="16"/>
      <c r="F7" s="521"/>
      <c r="G7" s="521"/>
      <c r="H7" s="521"/>
      <c r="I7" s="521"/>
    </row>
    <row r="8" spans="1:9" ht="9.1999999999999993" customHeight="1" x14ac:dyDescent="0.2">
      <c r="A8" s="96" t="s">
        <v>414</v>
      </c>
      <c r="B8" s="82">
        <v>480381</v>
      </c>
      <c r="C8" s="83">
        <v>6.4379720279999999</v>
      </c>
      <c r="D8" s="84">
        <f t="shared" ref="D8:D14" si="0">(B8/B$14)*100</f>
        <v>12.338772813762438</v>
      </c>
      <c r="E8" s="16"/>
      <c r="F8" s="521"/>
      <c r="G8" s="521"/>
      <c r="H8" s="521"/>
      <c r="I8" s="521"/>
    </row>
    <row r="9" spans="1:9" ht="9.1999999999999993" customHeight="1" x14ac:dyDescent="0.2">
      <c r="A9" s="96" t="s">
        <v>80</v>
      </c>
      <c r="B9" s="82">
        <v>392901</v>
      </c>
      <c r="C9" s="83">
        <v>7.9384892909999998</v>
      </c>
      <c r="D9" s="84">
        <f t="shared" si="0"/>
        <v>10.091814991225871</v>
      </c>
      <c r="E9" s="16"/>
      <c r="F9" s="521"/>
      <c r="G9" s="521"/>
      <c r="H9" s="521"/>
      <c r="I9" s="521"/>
    </row>
    <row r="10" spans="1:9" ht="9.1999999999999993" customHeight="1" x14ac:dyDescent="0.2">
      <c r="A10" s="20" t="s">
        <v>65</v>
      </c>
      <c r="B10" s="70">
        <v>2099724</v>
      </c>
      <c r="C10" s="73">
        <v>5.8518569879999998</v>
      </c>
      <c r="D10" s="76">
        <f t="shared" si="0"/>
        <v>53.93222756021683</v>
      </c>
      <c r="E10" s="16"/>
      <c r="F10" s="521"/>
      <c r="G10" s="521"/>
      <c r="H10" s="521"/>
      <c r="I10" s="521"/>
    </row>
    <row r="11" spans="1:9" ht="9.1999999999999993" customHeight="1" x14ac:dyDescent="0.2">
      <c r="A11" s="20" t="s">
        <v>66</v>
      </c>
      <c r="B11" s="70">
        <v>543486</v>
      </c>
      <c r="C11" s="73">
        <v>6.2032801639999997</v>
      </c>
      <c r="D11" s="76">
        <f t="shared" si="0"/>
        <v>13.959649281425559</v>
      </c>
      <c r="E11" s="16"/>
      <c r="F11" s="521"/>
      <c r="G11" s="521"/>
      <c r="H11" s="521"/>
      <c r="I11" s="521"/>
    </row>
    <row r="12" spans="1:9" ht="9.1999999999999993" customHeight="1" x14ac:dyDescent="0.2">
      <c r="A12" s="20" t="s">
        <v>67</v>
      </c>
      <c r="B12" s="70">
        <v>242736</v>
      </c>
      <c r="C12" s="73">
        <v>6.287179708</v>
      </c>
      <c r="D12" s="76">
        <f t="shared" si="0"/>
        <v>6.2347685643716941</v>
      </c>
      <c r="E12" s="16"/>
      <c r="F12" s="521"/>
      <c r="G12" s="521"/>
      <c r="H12" s="521"/>
      <c r="I12" s="521"/>
    </row>
    <row r="13" spans="1:9" ht="9.1999999999999993" customHeight="1" thickBot="1" x14ac:dyDescent="0.25">
      <c r="A13" s="33" t="s">
        <v>68</v>
      </c>
      <c r="B13" s="71">
        <v>134036</v>
      </c>
      <c r="C13" s="74">
        <v>6.2153898090000004</v>
      </c>
      <c r="D13" s="77">
        <f t="shared" si="0"/>
        <v>3.4427667889976123</v>
      </c>
      <c r="E13" s="16"/>
      <c r="F13" s="521"/>
      <c r="G13" s="521"/>
      <c r="H13" s="521"/>
      <c r="I13" s="521"/>
    </row>
    <row r="14" spans="1:9" ht="9.1999999999999993" customHeight="1" x14ac:dyDescent="0.2">
      <c r="A14" s="37" t="s">
        <v>0</v>
      </c>
      <c r="B14" s="72">
        <v>3893264</v>
      </c>
      <c r="C14" s="75">
        <v>6.1728350819999998</v>
      </c>
      <c r="D14" s="78">
        <f t="shared" si="0"/>
        <v>100</v>
      </c>
      <c r="E14" s="16"/>
    </row>
    <row r="15" spans="1:9" ht="18.75" customHeight="1" x14ac:dyDescent="0.2">
      <c r="A15" s="522" t="s">
        <v>259</v>
      </c>
      <c r="B15" s="522"/>
      <c r="C15" s="522"/>
      <c r="D15" s="522"/>
    </row>
    <row r="16" spans="1:9" ht="12.75" customHeight="1" x14ac:dyDescent="0.2">
      <c r="A16" s="523" t="s">
        <v>433</v>
      </c>
      <c r="B16" s="523"/>
      <c r="C16" s="523"/>
      <c r="D16" s="523"/>
    </row>
    <row r="17" spans="1:4" ht="18" customHeight="1" x14ac:dyDescent="0.2">
      <c r="A17" s="458"/>
      <c r="B17" s="458"/>
      <c r="C17" s="458"/>
      <c r="D17" s="458"/>
    </row>
    <row r="23" spans="1:4" ht="13.5" customHeight="1" x14ac:dyDescent="0.2"/>
  </sheetData>
  <mergeCells count="7">
    <mergeCell ref="F6:I13"/>
    <mergeCell ref="A17:D17"/>
    <mergeCell ref="A2:D2"/>
    <mergeCell ref="A3:D3"/>
    <mergeCell ref="A5:D5"/>
    <mergeCell ref="A15:D15"/>
    <mergeCell ref="A16:D16"/>
  </mergeCells>
  <pageMargins left="1.05" right="1.05" top="0.5" bottom="0.25" header="0" footer="0"/>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Layout" zoomScale="145" zoomScaleNormal="170" zoomScaleSheetLayoutView="100" zoomScalePageLayoutView="145" workbookViewId="0"/>
  </sheetViews>
  <sheetFormatPr defaultColWidth="5.28515625" defaultRowHeight="12.75" x14ac:dyDescent="0.2"/>
  <cols>
    <col min="1" max="1" width="14.140625" style="14" customWidth="1"/>
    <col min="2" max="4" width="13.5703125" style="14" customWidth="1"/>
    <col min="5" max="16384" width="5.28515625" style="14"/>
  </cols>
  <sheetData>
    <row r="1" spans="1:9" ht="11.25" customHeight="1" x14ac:dyDescent="0.2">
      <c r="A1" s="197" t="s">
        <v>256</v>
      </c>
      <c r="B1" s="13"/>
      <c r="C1" s="13"/>
      <c r="D1" s="13"/>
    </row>
    <row r="2" spans="1:9" ht="13.5" customHeight="1" x14ac:dyDescent="0.2">
      <c r="A2" s="459" t="s">
        <v>332</v>
      </c>
      <c r="B2" s="459"/>
      <c r="C2" s="459"/>
      <c r="D2" s="459"/>
    </row>
    <row r="3" spans="1:9" ht="37.5" customHeight="1" x14ac:dyDescent="0.2">
      <c r="A3" s="460" t="s">
        <v>386</v>
      </c>
      <c r="B3" s="460"/>
      <c r="C3" s="460"/>
      <c r="D3" s="460"/>
    </row>
    <row r="4" spans="1:9" ht="7.5" customHeight="1" x14ac:dyDescent="0.2">
      <c r="A4" s="15"/>
      <c r="B4" s="15"/>
      <c r="C4" s="15"/>
      <c r="D4" s="15"/>
    </row>
    <row r="5" spans="1:9" ht="19.5" customHeight="1" x14ac:dyDescent="0.2">
      <c r="A5" s="461" t="s">
        <v>387</v>
      </c>
      <c r="B5" s="462"/>
      <c r="C5" s="462"/>
      <c r="D5" s="462"/>
    </row>
    <row r="6" spans="1:9" ht="9.75" customHeight="1" x14ac:dyDescent="0.2">
      <c r="A6" s="67"/>
      <c r="B6" s="524" t="s">
        <v>295</v>
      </c>
      <c r="C6" s="524"/>
      <c r="D6" s="525" t="s">
        <v>253</v>
      </c>
      <c r="F6" s="521"/>
      <c r="G6" s="521"/>
      <c r="H6" s="521"/>
      <c r="I6" s="521"/>
    </row>
    <row r="7" spans="1:9" ht="9.75" customHeight="1" x14ac:dyDescent="0.2">
      <c r="A7" s="18"/>
      <c r="B7" s="19" t="s">
        <v>84</v>
      </c>
      <c r="C7" s="19" t="s">
        <v>86</v>
      </c>
      <c r="D7" s="525"/>
      <c r="E7" s="17"/>
      <c r="F7" s="521"/>
      <c r="G7" s="521"/>
      <c r="H7" s="521"/>
      <c r="I7" s="521"/>
    </row>
    <row r="8" spans="1:9" ht="9.75" customHeight="1" x14ac:dyDescent="0.2">
      <c r="A8" s="20" t="s">
        <v>21</v>
      </c>
      <c r="B8" s="70">
        <v>873282</v>
      </c>
      <c r="C8" s="70">
        <v>392543</v>
      </c>
      <c r="D8" s="79">
        <v>44.950313870000002</v>
      </c>
      <c r="E8" s="16"/>
      <c r="F8" s="521"/>
      <c r="G8" s="521"/>
      <c r="H8" s="521"/>
      <c r="I8" s="521"/>
    </row>
    <row r="9" spans="1:9" ht="9.75" customHeight="1" x14ac:dyDescent="0.2">
      <c r="A9" s="96" t="s">
        <v>414</v>
      </c>
      <c r="B9" s="82">
        <v>480381</v>
      </c>
      <c r="C9" s="82">
        <v>251105</v>
      </c>
      <c r="D9" s="106">
        <v>52.272050729999997</v>
      </c>
      <c r="E9" s="16"/>
      <c r="F9" s="521"/>
      <c r="G9" s="521"/>
      <c r="H9" s="521"/>
      <c r="I9" s="521"/>
    </row>
    <row r="10" spans="1:9" ht="9.75" customHeight="1" x14ac:dyDescent="0.2">
      <c r="A10" s="96" t="s">
        <v>80</v>
      </c>
      <c r="B10" s="82">
        <v>392901</v>
      </c>
      <c r="C10" s="82">
        <v>141438</v>
      </c>
      <c r="D10" s="106">
        <v>35.998381270000003</v>
      </c>
      <c r="E10" s="16"/>
      <c r="F10" s="521"/>
      <c r="G10" s="521"/>
      <c r="H10" s="521"/>
      <c r="I10" s="521"/>
    </row>
    <row r="11" spans="1:9" ht="9.75" customHeight="1" x14ac:dyDescent="0.2">
      <c r="A11" s="20" t="s">
        <v>65</v>
      </c>
      <c r="B11" s="70">
        <v>2099724</v>
      </c>
      <c r="C11" s="70">
        <v>608152</v>
      </c>
      <c r="D11" s="79">
        <v>28.963425669999999</v>
      </c>
      <c r="E11" s="16"/>
      <c r="F11" s="521"/>
      <c r="G11" s="521"/>
      <c r="H11" s="521"/>
      <c r="I11" s="521"/>
    </row>
    <row r="12" spans="1:9" ht="9.75" customHeight="1" x14ac:dyDescent="0.2">
      <c r="A12" s="20" t="s">
        <v>66</v>
      </c>
      <c r="B12" s="70">
        <v>543486</v>
      </c>
      <c r="C12" s="70">
        <v>380709</v>
      </c>
      <c r="D12" s="79">
        <v>70.0494585</v>
      </c>
      <c r="E12" s="16"/>
      <c r="F12" s="521"/>
      <c r="G12" s="521"/>
      <c r="H12" s="521"/>
      <c r="I12" s="521"/>
    </row>
    <row r="13" spans="1:9" ht="9.75" customHeight="1" x14ac:dyDescent="0.2">
      <c r="A13" s="20" t="s">
        <v>67</v>
      </c>
      <c r="B13" s="70">
        <v>242736</v>
      </c>
      <c r="C13" s="70">
        <v>30860</v>
      </c>
      <c r="D13" s="79">
        <v>12.713400569999999</v>
      </c>
      <c r="E13" s="16"/>
      <c r="F13" s="521"/>
      <c r="G13" s="521"/>
      <c r="H13" s="521"/>
      <c r="I13" s="521"/>
    </row>
    <row r="14" spans="1:9" ht="9.75" customHeight="1" thickBot="1" x14ac:dyDescent="0.25">
      <c r="A14" s="33" t="s">
        <v>68</v>
      </c>
      <c r="B14" s="71">
        <v>134036</v>
      </c>
      <c r="C14" s="71">
        <v>65639</v>
      </c>
      <c r="D14" s="80">
        <v>48.971171920000003</v>
      </c>
      <c r="E14" s="16"/>
    </row>
    <row r="15" spans="1:9" ht="9.75" customHeight="1" x14ac:dyDescent="0.2">
      <c r="A15" s="37" t="s">
        <v>0</v>
      </c>
      <c r="B15" s="72">
        <v>3893264</v>
      </c>
      <c r="C15" s="72">
        <v>1477903</v>
      </c>
      <c r="D15" s="81">
        <v>37.960513339999999</v>
      </c>
      <c r="E15" s="16"/>
    </row>
    <row r="16" spans="1:9" ht="21" customHeight="1" x14ac:dyDescent="0.2">
      <c r="A16" s="522" t="s">
        <v>388</v>
      </c>
      <c r="B16" s="526"/>
      <c r="C16" s="526"/>
      <c r="D16" s="526"/>
    </row>
    <row r="17" spans="1:4" ht="9.75" customHeight="1" x14ac:dyDescent="0.2">
      <c r="A17" s="463" t="s">
        <v>433</v>
      </c>
      <c r="B17" s="464"/>
      <c r="C17" s="464"/>
      <c r="D17" s="464"/>
    </row>
    <row r="18" spans="1:4" ht="10.5" customHeight="1" x14ac:dyDescent="0.2">
      <c r="A18" s="458"/>
      <c r="B18" s="458"/>
      <c r="C18" s="458"/>
      <c r="D18" s="458"/>
    </row>
    <row r="24" spans="1:4" ht="13.5" customHeight="1" x14ac:dyDescent="0.2"/>
  </sheetData>
  <mergeCells count="9">
    <mergeCell ref="F6:I13"/>
    <mergeCell ref="A18:D18"/>
    <mergeCell ref="B6:C6"/>
    <mergeCell ref="D6:D7"/>
    <mergeCell ref="A2:D2"/>
    <mergeCell ref="A3:D3"/>
    <mergeCell ref="A5:D5"/>
    <mergeCell ref="A16:D16"/>
    <mergeCell ref="A17:D17"/>
  </mergeCells>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view="pageLayout" zoomScale="145" zoomScaleNormal="100" zoomScaleSheetLayoutView="100" zoomScalePageLayoutView="145" workbookViewId="0">
      <selection activeCell="F17" sqref="F17"/>
    </sheetView>
  </sheetViews>
  <sheetFormatPr defaultColWidth="9.140625" defaultRowHeight="8.25" x14ac:dyDescent="0.15"/>
  <cols>
    <col min="1" max="1" width="14.140625" style="118" customWidth="1"/>
    <col min="2" max="6" width="11.140625" style="118" customWidth="1"/>
    <col min="7" max="7" width="11.28515625" style="118" customWidth="1"/>
    <col min="8" max="8" width="12.7109375" style="118" customWidth="1"/>
    <col min="9" max="16384" width="9.140625" style="118"/>
  </cols>
  <sheetData>
    <row r="1" spans="1:8" ht="10.5" customHeight="1" x14ac:dyDescent="0.15">
      <c r="A1" s="198" t="s">
        <v>257</v>
      </c>
    </row>
    <row r="2" spans="1:8" ht="12.75" customHeight="1" x14ac:dyDescent="0.15">
      <c r="A2" s="459" t="s">
        <v>332</v>
      </c>
      <c r="B2" s="459"/>
      <c r="C2" s="459"/>
      <c r="D2" s="459"/>
      <c r="E2" s="459"/>
      <c r="F2" s="459"/>
      <c r="G2" s="459"/>
    </row>
    <row r="3" spans="1:8" ht="18" customHeight="1" x14ac:dyDescent="0.15">
      <c r="A3" s="468" t="s">
        <v>360</v>
      </c>
      <c r="B3" s="468"/>
      <c r="C3" s="468"/>
      <c r="D3" s="468"/>
      <c r="E3" s="468"/>
      <c r="F3" s="468"/>
      <c r="G3" s="468"/>
    </row>
    <row r="4" spans="1:8" ht="7.5" customHeight="1" x14ac:dyDescent="0.15">
      <c r="A4" s="520"/>
      <c r="B4" s="520"/>
      <c r="C4" s="520"/>
      <c r="D4" s="520"/>
      <c r="E4" s="520"/>
      <c r="F4" s="520"/>
      <c r="G4" s="520"/>
    </row>
    <row r="5" spans="1:8" ht="18" customHeight="1" x14ac:dyDescent="0.15">
      <c r="A5" s="496" t="s">
        <v>361</v>
      </c>
      <c r="B5" s="497"/>
      <c r="C5" s="497"/>
      <c r="D5" s="497"/>
      <c r="E5" s="497"/>
      <c r="F5" s="497"/>
      <c r="G5" s="497"/>
    </row>
    <row r="6" spans="1:8" ht="24.75" customHeight="1" x14ac:dyDescent="0.15">
      <c r="B6" s="423" t="s">
        <v>53</v>
      </c>
      <c r="C6" s="424" t="s">
        <v>54</v>
      </c>
      <c r="D6" s="423" t="s">
        <v>55</v>
      </c>
      <c r="E6" s="423" t="s">
        <v>430</v>
      </c>
      <c r="F6" s="423" t="s">
        <v>432</v>
      </c>
      <c r="G6" s="419" t="s">
        <v>0</v>
      </c>
    </row>
    <row r="7" spans="1:8" ht="9.1999999999999993" customHeight="1" x14ac:dyDescent="0.15">
      <c r="A7" s="20" t="s">
        <v>21</v>
      </c>
      <c r="B7" s="277">
        <v>6240083</v>
      </c>
      <c r="C7" s="277">
        <v>4250873</v>
      </c>
      <c r="D7" s="277">
        <v>8036697</v>
      </c>
      <c r="E7" s="277">
        <v>6988467</v>
      </c>
      <c r="F7" s="277">
        <v>4168908</v>
      </c>
      <c r="G7" s="277">
        <v>29685028</v>
      </c>
    </row>
    <row r="8" spans="1:8" ht="9.1999999999999993" customHeight="1" x14ac:dyDescent="0.15">
      <c r="A8" s="96" t="s">
        <v>414</v>
      </c>
      <c r="B8" s="278">
        <v>988657</v>
      </c>
      <c r="C8" s="278">
        <v>1614036</v>
      </c>
      <c r="D8" s="278">
        <v>3935902</v>
      </c>
      <c r="E8" s="278">
        <v>4419414</v>
      </c>
      <c r="F8" s="278">
        <v>2441451</v>
      </c>
      <c r="G8" s="278">
        <v>13399460</v>
      </c>
      <c r="H8" s="26"/>
    </row>
    <row r="9" spans="1:8" ht="9.1999999999999993" customHeight="1" x14ac:dyDescent="0.15">
      <c r="A9" s="96" t="s">
        <v>80</v>
      </c>
      <c r="B9" s="278">
        <v>5251426</v>
      </c>
      <c r="C9" s="278">
        <v>2636837</v>
      </c>
      <c r="D9" s="278">
        <v>4100795</v>
      </c>
      <c r="E9" s="278">
        <v>2569053</v>
      </c>
      <c r="F9" s="278">
        <v>1727457</v>
      </c>
      <c r="G9" s="278">
        <v>16285568</v>
      </c>
      <c r="H9" s="26"/>
    </row>
    <row r="10" spans="1:8" ht="9.1999999999999993" customHeight="1" x14ac:dyDescent="0.15">
      <c r="A10" s="20" t="s">
        <v>65</v>
      </c>
      <c r="B10" s="277">
        <v>3685977</v>
      </c>
      <c r="C10" s="277">
        <v>8089893</v>
      </c>
      <c r="D10" s="277">
        <v>40231052</v>
      </c>
      <c r="E10" s="277">
        <v>42706887</v>
      </c>
      <c r="F10" s="277">
        <v>46746871</v>
      </c>
      <c r="G10" s="277">
        <v>141460680</v>
      </c>
      <c r="H10" s="26"/>
    </row>
    <row r="11" spans="1:8" ht="9.1999999999999993" customHeight="1" x14ac:dyDescent="0.15">
      <c r="A11" s="20" t="s">
        <v>66</v>
      </c>
      <c r="B11" s="277">
        <v>1089429</v>
      </c>
      <c r="C11" s="277">
        <v>2782735</v>
      </c>
      <c r="D11" s="277">
        <v>7570148</v>
      </c>
      <c r="E11" s="277">
        <v>8021701</v>
      </c>
      <c r="F11" s="277">
        <v>4648422</v>
      </c>
      <c r="G11" s="277">
        <v>24112435</v>
      </c>
      <c r="H11" s="26"/>
    </row>
    <row r="12" spans="1:8" ht="9.1999999999999993" customHeight="1" x14ac:dyDescent="0.15">
      <c r="A12" s="20" t="s">
        <v>67</v>
      </c>
      <c r="B12" s="277">
        <v>913153</v>
      </c>
      <c r="C12" s="277">
        <v>603495</v>
      </c>
      <c r="D12" s="277">
        <v>1672163</v>
      </c>
      <c r="E12" s="277">
        <v>2124711</v>
      </c>
      <c r="F12" s="277">
        <v>5643958</v>
      </c>
      <c r="G12" s="277">
        <v>10957480</v>
      </c>
      <c r="H12" s="26"/>
    </row>
    <row r="13" spans="1:8" ht="9.1999999999999993" customHeight="1" thickBot="1" x14ac:dyDescent="0.2">
      <c r="A13" s="33" t="s">
        <v>68</v>
      </c>
      <c r="B13" s="279">
        <v>209311</v>
      </c>
      <c r="C13" s="279">
        <v>403211</v>
      </c>
      <c r="D13" s="279">
        <v>1258350</v>
      </c>
      <c r="E13" s="279">
        <v>1658871</v>
      </c>
      <c r="F13" s="279">
        <v>1246097</v>
      </c>
      <c r="G13" s="279">
        <v>4775840</v>
      </c>
      <c r="H13" s="26"/>
    </row>
    <row r="14" spans="1:8" ht="9.1999999999999993" customHeight="1" x14ac:dyDescent="0.15">
      <c r="A14" s="264" t="s">
        <v>0</v>
      </c>
      <c r="B14" s="280">
        <v>12137953</v>
      </c>
      <c r="C14" s="280">
        <v>16130207</v>
      </c>
      <c r="D14" s="280">
        <v>58768410</v>
      </c>
      <c r="E14" s="280">
        <v>61500637</v>
      </c>
      <c r="F14" s="280">
        <v>62454256</v>
      </c>
      <c r="G14" s="280">
        <v>210991463</v>
      </c>
    </row>
    <row r="15" spans="1:8" ht="9.1999999999999993" customHeight="1" x14ac:dyDescent="0.15">
      <c r="A15" s="210"/>
      <c r="B15" s="50"/>
      <c r="C15" s="44"/>
      <c r="D15" s="44"/>
      <c r="E15" s="44"/>
      <c r="F15" s="44"/>
      <c r="G15" s="44"/>
    </row>
    <row r="16" spans="1:8" ht="9.1999999999999993" customHeight="1" x14ac:dyDescent="0.15">
      <c r="A16" s="265" t="s">
        <v>309</v>
      </c>
      <c r="B16" s="50"/>
      <c r="C16" s="425"/>
      <c r="D16" s="44"/>
      <c r="E16" s="44"/>
      <c r="F16" s="44"/>
      <c r="G16" s="44"/>
    </row>
    <row r="17" spans="1:8" ht="9.1999999999999993" customHeight="1" x14ac:dyDescent="0.15">
      <c r="A17" s="266" t="s">
        <v>21</v>
      </c>
      <c r="B17" s="271">
        <f>B7/G7*100</f>
        <v>21.020977308830567</v>
      </c>
      <c r="C17" s="271">
        <f>C7/$G$7*100</f>
        <v>14.319922487524689</v>
      </c>
      <c r="D17" s="271">
        <f>D7/$G$7*100</f>
        <v>27.073233685344679</v>
      </c>
      <c r="E17" s="271">
        <f>E7/$G$7*100</f>
        <v>23.542059653775635</v>
      </c>
      <c r="F17" s="271">
        <v>14.043810000000001</v>
      </c>
      <c r="G17" s="269">
        <f>G7/$G$7*100</f>
        <v>100</v>
      </c>
      <c r="H17" s="51"/>
    </row>
    <row r="18" spans="1:8" ht="9.1999999999999993" customHeight="1" x14ac:dyDescent="0.15">
      <c r="A18" s="217" t="s">
        <v>414</v>
      </c>
      <c r="B18" s="270">
        <f t="shared" ref="B18:E24" si="0">(B8/$G8)*100</f>
        <v>7.3783346493067627</v>
      </c>
      <c r="C18" s="270">
        <f t="shared" si="0"/>
        <v>12.045530193007778</v>
      </c>
      <c r="D18" s="270">
        <f t="shared" si="0"/>
        <v>29.37358669677733</v>
      </c>
      <c r="E18" s="270">
        <f t="shared" si="0"/>
        <v>32.982030619144354</v>
      </c>
      <c r="F18" s="270">
        <v>18.22052</v>
      </c>
      <c r="G18" s="270">
        <v>100</v>
      </c>
    </row>
    <row r="19" spans="1:8" ht="9.1999999999999993" customHeight="1" x14ac:dyDescent="0.15">
      <c r="A19" s="217" t="s">
        <v>80</v>
      </c>
      <c r="B19" s="270">
        <f t="shared" si="0"/>
        <v>32.245887892887744</v>
      </c>
      <c r="C19" s="270">
        <f t="shared" si="0"/>
        <v>16.191249823156305</v>
      </c>
      <c r="D19" s="270">
        <f t="shared" si="0"/>
        <v>25.180546358591855</v>
      </c>
      <c r="E19" s="270">
        <f t="shared" si="0"/>
        <v>15.775028540607241</v>
      </c>
      <c r="F19" s="270">
        <v>10.607290000000001</v>
      </c>
      <c r="G19" s="270">
        <v>100</v>
      </c>
    </row>
    <row r="20" spans="1:8" ht="9.1999999999999993" customHeight="1" x14ac:dyDescent="0.15">
      <c r="A20" s="266" t="s">
        <v>65</v>
      </c>
      <c r="B20" s="269">
        <f t="shared" si="0"/>
        <v>2.6056548010372915</v>
      </c>
      <c r="C20" s="269">
        <f t="shared" si="0"/>
        <v>5.7188280163788265</v>
      </c>
      <c r="D20" s="269">
        <f t="shared" si="0"/>
        <v>28.43974170066198</v>
      </c>
      <c r="E20" s="269">
        <f t="shared" si="0"/>
        <v>30.189934757842252</v>
      </c>
      <c r="F20" s="269">
        <v>33.045839999999998</v>
      </c>
      <c r="G20" s="269">
        <v>100</v>
      </c>
    </row>
    <row r="21" spans="1:8" ht="9.1999999999999993" customHeight="1" x14ac:dyDescent="0.15">
      <c r="A21" s="266" t="s">
        <v>66</v>
      </c>
      <c r="B21" s="269">
        <f t="shared" si="0"/>
        <v>4.5181210441832187</v>
      </c>
      <c r="C21" s="269">
        <f t="shared" si="0"/>
        <v>11.540663562182749</v>
      </c>
      <c r="D21" s="269">
        <f t="shared" si="0"/>
        <v>31.395203346323175</v>
      </c>
      <c r="E21" s="269">
        <f t="shared" si="0"/>
        <v>33.267900981381601</v>
      </c>
      <c r="F21" s="269">
        <v>19.278110000000002</v>
      </c>
      <c r="G21" s="269">
        <v>100</v>
      </c>
    </row>
    <row r="22" spans="1:8" ht="9.1999999999999993" customHeight="1" x14ac:dyDescent="0.15">
      <c r="A22" s="266" t="s">
        <v>67</v>
      </c>
      <c r="B22" s="269">
        <f t="shared" si="0"/>
        <v>8.3336040768497863</v>
      </c>
      <c r="C22" s="269">
        <f t="shared" si="0"/>
        <v>5.5076075886061391</v>
      </c>
      <c r="D22" s="269">
        <f t="shared" si="0"/>
        <v>15.260470473137985</v>
      </c>
      <c r="E22" s="269">
        <f t="shared" si="0"/>
        <v>19.390507671471909</v>
      </c>
      <c r="F22" s="269">
        <v>51.507809999999999</v>
      </c>
      <c r="G22" s="269">
        <v>100</v>
      </c>
    </row>
    <row r="23" spans="1:8" ht="9.1999999999999993" customHeight="1" thickBot="1" x14ac:dyDescent="0.2">
      <c r="A23" s="210" t="s">
        <v>68</v>
      </c>
      <c r="B23" s="271">
        <f t="shared" si="0"/>
        <v>4.3827054507688699</v>
      </c>
      <c r="C23" s="271">
        <f t="shared" si="0"/>
        <v>8.4427242118663948</v>
      </c>
      <c r="D23" s="271">
        <f t="shared" si="0"/>
        <v>26.348244497303092</v>
      </c>
      <c r="E23" s="271">
        <f t="shared" si="0"/>
        <v>34.734643539147044</v>
      </c>
      <c r="F23" s="271">
        <v>26.09168</v>
      </c>
      <c r="G23" s="271">
        <v>100</v>
      </c>
    </row>
    <row r="24" spans="1:8" ht="9.1999999999999993" customHeight="1" x14ac:dyDescent="0.15">
      <c r="A24" s="264" t="s">
        <v>84</v>
      </c>
      <c r="B24" s="272">
        <f t="shared" si="0"/>
        <v>5.7528171175342768</v>
      </c>
      <c r="C24" s="272">
        <f t="shared" si="0"/>
        <v>7.6449571800921632</v>
      </c>
      <c r="D24" s="272">
        <f t="shared" si="0"/>
        <v>27.8534539570447</v>
      </c>
      <c r="E24" s="272">
        <f t="shared" si="0"/>
        <v>29.1484006630164</v>
      </c>
      <c r="F24" s="272">
        <v>29.600370000000002</v>
      </c>
      <c r="G24" s="272">
        <v>100</v>
      </c>
    </row>
    <row r="25" spans="1:8" ht="28.5" customHeight="1" x14ac:dyDescent="0.15">
      <c r="A25" s="527" t="s">
        <v>419</v>
      </c>
      <c r="B25" s="528"/>
      <c r="C25" s="528"/>
      <c r="D25" s="528"/>
      <c r="E25" s="528"/>
      <c r="F25" s="528"/>
      <c r="G25" s="528"/>
    </row>
    <row r="26" spans="1:8" ht="10.5" customHeight="1" x14ac:dyDescent="0.15">
      <c r="A26" s="517" t="s">
        <v>433</v>
      </c>
      <c r="B26" s="518"/>
      <c r="C26" s="518"/>
      <c r="D26" s="518"/>
      <c r="E26" s="518"/>
      <c r="F26" s="518"/>
      <c r="G26" s="518"/>
    </row>
    <row r="27" spans="1:8" ht="18" customHeight="1" x14ac:dyDescent="0.15">
      <c r="A27" s="519"/>
      <c r="B27" s="519"/>
      <c r="C27" s="519"/>
      <c r="D27" s="519"/>
      <c r="E27" s="519"/>
      <c r="F27" s="519"/>
      <c r="G27" s="519"/>
    </row>
    <row r="28" spans="1:8" ht="12.75" customHeight="1" x14ac:dyDescent="0.15"/>
    <row r="29" spans="1:8" x14ac:dyDescent="0.15">
      <c r="E29" s="51"/>
    </row>
    <row r="30" spans="1:8" ht="13.5" customHeight="1" x14ac:dyDescent="0.15">
      <c r="F30" s="51"/>
    </row>
    <row r="34" spans="3:3" x14ac:dyDescent="0.15">
      <c r="C34" s="51"/>
    </row>
    <row r="36" spans="3:3" ht="12.75" customHeight="1" x14ac:dyDescent="0.15"/>
    <row r="38" spans="3:3" ht="13.5" customHeight="1" x14ac:dyDescent="0.15"/>
    <row r="40" spans="3:3" ht="36" customHeight="1" x14ac:dyDescent="0.15"/>
    <row r="48" spans="3:3" ht="12.75" customHeight="1" x14ac:dyDescent="0.15"/>
    <row r="50" ht="13.5" customHeight="1" x14ac:dyDescent="0.15"/>
    <row r="57" ht="12.75" customHeight="1" x14ac:dyDescent="0.15"/>
    <row r="59" ht="13.5" customHeight="1" x14ac:dyDescent="0.15"/>
    <row r="61" ht="36" customHeight="1" x14ac:dyDescent="0.15"/>
  </sheetData>
  <mergeCells count="7">
    <mergeCell ref="A27:G27"/>
    <mergeCell ref="A2:G2"/>
    <mergeCell ref="A3:G3"/>
    <mergeCell ref="A4:G4"/>
    <mergeCell ref="A5:G5"/>
    <mergeCell ref="A25:G25"/>
    <mergeCell ref="A26:G26"/>
  </mergeCells>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view="pageLayout" zoomScale="145" zoomScaleNormal="150" zoomScaleSheetLayoutView="100" zoomScalePageLayoutView="145" workbookViewId="0"/>
  </sheetViews>
  <sheetFormatPr defaultColWidth="5.28515625" defaultRowHeight="12.75" x14ac:dyDescent="0.2"/>
  <cols>
    <col min="1" max="1" width="15.7109375" style="14" customWidth="1"/>
    <col min="2" max="2" width="9.7109375" style="14" customWidth="1"/>
    <col min="3" max="3" width="10.7109375" style="14" customWidth="1"/>
    <col min="4" max="16384" width="5.28515625" style="14"/>
  </cols>
  <sheetData>
    <row r="1" spans="1:4" ht="10.5" customHeight="1" x14ac:dyDescent="0.2">
      <c r="A1" s="197" t="s">
        <v>258</v>
      </c>
      <c r="B1" s="13"/>
      <c r="C1" s="13"/>
    </row>
    <row r="2" spans="1:4" ht="19.5" customHeight="1" x14ac:dyDescent="0.2">
      <c r="A2" s="459" t="s">
        <v>332</v>
      </c>
      <c r="B2" s="459"/>
      <c r="C2" s="459"/>
    </row>
    <row r="3" spans="1:4" ht="24.75" customHeight="1" x14ac:dyDescent="0.2">
      <c r="A3" s="468" t="s">
        <v>397</v>
      </c>
      <c r="B3" s="468"/>
      <c r="C3" s="468"/>
    </row>
    <row r="4" spans="1:4" ht="7.5" customHeight="1" x14ac:dyDescent="0.2">
      <c r="A4" s="15"/>
      <c r="B4" s="15"/>
      <c r="C4" s="15"/>
    </row>
    <row r="5" spans="1:4" ht="18" customHeight="1" x14ac:dyDescent="0.2">
      <c r="A5" s="461" t="s">
        <v>396</v>
      </c>
      <c r="B5" s="462"/>
      <c r="C5" s="462"/>
    </row>
    <row r="6" spans="1:4" ht="9.1999999999999993" customHeight="1" x14ac:dyDescent="0.2">
      <c r="A6" s="18"/>
      <c r="B6" s="19" t="s">
        <v>408</v>
      </c>
      <c r="C6" s="19" t="s">
        <v>169</v>
      </c>
      <c r="D6" s="17"/>
    </row>
    <row r="7" spans="1:4" ht="9.1999999999999993" customHeight="1" x14ac:dyDescent="0.2">
      <c r="A7" s="95" t="s">
        <v>53</v>
      </c>
      <c r="B7" s="100">
        <v>5251426</v>
      </c>
      <c r="C7" s="101">
        <f>(B7/B$12)*100</f>
        <v>32.245887892887744</v>
      </c>
      <c r="D7" s="16"/>
    </row>
    <row r="8" spans="1:4" ht="9.1999999999999993" customHeight="1" x14ac:dyDescent="0.2">
      <c r="A8" s="95" t="s">
        <v>54</v>
      </c>
      <c r="B8" s="100">
        <v>2636837</v>
      </c>
      <c r="C8" s="101">
        <f>(B8/B$12)*100</f>
        <v>16.191249823156305</v>
      </c>
      <c r="D8" s="16"/>
    </row>
    <row r="9" spans="1:4" ht="9.1999999999999993" customHeight="1" x14ac:dyDescent="0.2">
      <c r="A9" s="95" t="s">
        <v>55</v>
      </c>
      <c r="B9" s="100">
        <v>4100795</v>
      </c>
      <c r="C9" s="101">
        <f>(B9/B$12)*100</f>
        <v>25.180546358591855</v>
      </c>
      <c r="D9" s="16"/>
    </row>
    <row r="10" spans="1:4" ht="15.75" customHeight="1" x14ac:dyDescent="0.2">
      <c r="A10" s="95" t="s">
        <v>430</v>
      </c>
      <c r="B10" s="100">
        <v>2569053</v>
      </c>
      <c r="C10" s="101">
        <f>(B10/B$12)*100</f>
        <v>15.775028540607241</v>
      </c>
      <c r="D10" s="16"/>
    </row>
    <row r="11" spans="1:4" ht="9.1999999999999993" customHeight="1" thickBot="1" x14ac:dyDescent="0.25">
      <c r="A11" s="95" t="s">
        <v>432</v>
      </c>
      <c r="B11" s="100">
        <v>1727457</v>
      </c>
      <c r="C11" s="101">
        <f>(B11/B$12)*100</f>
        <v>10.607287384756861</v>
      </c>
      <c r="D11" s="16"/>
    </row>
    <row r="12" spans="1:4" ht="9.1999999999999993" customHeight="1" x14ac:dyDescent="0.2">
      <c r="A12" s="37" t="s">
        <v>0</v>
      </c>
      <c r="B12" s="38">
        <v>16285568</v>
      </c>
      <c r="C12" s="39">
        <v>100</v>
      </c>
      <c r="D12" s="16"/>
    </row>
    <row r="13" spans="1:4" ht="32.25" customHeight="1" x14ac:dyDescent="0.2">
      <c r="A13" s="475" t="s">
        <v>326</v>
      </c>
      <c r="B13" s="529"/>
      <c r="C13" s="529"/>
    </row>
    <row r="14" spans="1:4" ht="19.5" customHeight="1" x14ac:dyDescent="0.2">
      <c r="A14" s="463" t="s">
        <v>434</v>
      </c>
      <c r="B14" s="464"/>
      <c r="C14" s="464"/>
    </row>
    <row r="15" spans="1:4" ht="18" customHeight="1" x14ac:dyDescent="0.2">
      <c r="A15" s="458"/>
      <c r="B15" s="458"/>
      <c r="C15" s="458"/>
    </row>
    <row r="21" ht="13.5" customHeight="1" x14ac:dyDescent="0.2"/>
  </sheetData>
  <mergeCells count="6">
    <mergeCell ref="A15:C15"/>
    <mergeCell ref="A2:C2"/>
    <mergeCell ref="A3:C3"/>
    <mergeCell ref="A5:C5"/>
    <mergeCell ref="A13:C13"/>
    <mergeCell ref="A14:C14"/>
  </mergeCells>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view="pageLayout" zoomScale="175" zoomScaleNormal="170" zoomScaleSheetLayoutView="100" zoomScalePageLayoutView="175" workbookViewId="0"/>
  </sheetViews>
  <sheetFormatPr defaultColWidth="5.28515625" defaultRowHeight="12.75" x14ac:dyDescent="0.2"/>
  <cols>
    <col min="1" max="1" width="14" style="14" customWidth="1"/>
    <col min="2" max="2" width="10" style="14" customWidth="1"/>
    <col min="3" max="3" width="0.7109375" style="14" customWidth="1"/>
    <col min="4" max="4" width="10" style="14" customWidth="1"/>
    <col min="5" max="5" width="12.5703125" style="14" bestFit="1" customWidth="1"/>
    <col min="6" max="16384" width="5.28515625" style="14"/>
  </cols>
  <sheetData>
    <row r="1" spans="1:5" ht="10.5" customHeight="1" x14ac:dyDescent="0.2">
      <c r="A1" s="197" t="s">
        <v>305</v>
      </c>
      <c r="B1" s="13"/>
      <c r="C1" s="13"/>
      <c r="D1" s="13"/>
    </row>
    <row r="2" spans="1:5" ht="24" customHeight="1" x14ac:dyDescent="0.2">
      <c r="A2" s="459" t="s">
        <v>332</v>
      </c>
      <c r="B2" s="459"/>
      <c r="C2" s="459"/>
      <c r="D2" s="459"/>
    </row>
    <row r="3" spans="1:5" ht="24" customHeight="1" x14ac:dyDescent="0.2">
      <c r="A3" s="468" t="s">
        <v>399</v>
      </c>
      <c r="B3" s="468"/>
      <c r="C3" s="468"/>
      <c r="D3" s="468"/>
    </row>
    <row r="4" spans="1:5" ht="7.5" customHeight="1" x14ac:dyDescent="0.2">
      <c r="A4" s="15"/>
      <c r="B4" s="15"/>
      <c r="C4" s="15"/>
      <c r="D4" s="15"/>
    </row>
    <row r="5" spans="1:5" ht="18" customHeight="1" x14ac:dyDescent="0.2">
      <c r="A5" s="461" t="s">
        <v>398</v>
      </c>
      <c r="B5" s="462"/>
      <c r="C5" s="462"/>
      <c r="D5" s="462"/>
    </row>
    <row r="6" spans="1:5" ht="14.25" customHeight="1" x14ac:dyDescent="0.2">
      <c r="A6" s="67"/>
      <c r="B6" s="390" t="s">
        <v>297</v>
      </c>
      <c r="C6" s="17"/>
      <c r="D6" s="390" t="s">
        <v>298</v>
      </c>
    </row>
    <row r="7" spans="1:5" ht="9.1999999999999993" customHeight="1" x14ac:dyDescent="0.2">
      <c r="A7" s="20" t="s">
        <v>21</v>
      </c>
      <c r="B7" s="125">
        <v>853579</v>
      </c>
      <c r="C7" s="125"/>
      <c r="D7" s="24">
        <v>39.22638122</v>
      </c>
      <c r="E7" s="16"/>
    </row>
    <row r="8" spans="1:5" ht="9.1999999999999993" customHeight="1" x14ac:dyDescent="0.2">
      <c r="A8" s="96" t="s">
        <v>414</v>
      </c>
      <c r="B8" s="126">
        <v>840158</v>
      </c>
      <c r="C8" s="126"/>
      <c r="D8" s="101">
        <v>39.28143455</v>
      </c>
      <c r="E8" s="16"/>
    </row>
    <row r="9" spans="1:5" ht="9.1999999999999993" customHeight="1" x14ac:dyDescent="0.2">
      <c r="A9" s="96" t="s">
        <v>80</v>
      </c>
      <c r="B9" s="126">
        <v>13421</v>
      </c>
      <c r="C9" s="126"/>
      <c r="D9" s="101">
        <v>36.062446260000002</v>
      </c>
      <c r="E9" s="16"/>
    </row>
    <row r="10" spans="1:5" ht="9.1999999999999993" customHeight="1" x14ac:dyDescent="0.2">
      <c r="A10" s="20" t="s">
        <v>65</v>
      </c>
      <c r="B10" s="125">
        <v>1975610</v>
      </c>
      <c r="C10" s="125"/>
      <c r="D10" s="24">
        <v>48.192944490000002</v>
      </c>
      <c r="E10" s="16"/>
    </row>
    <row r="11" spans="1:5" ht="9.1999999999999993" customHeight="1" x14ac:dyDescent="0.2">
      <c r="A11" s="365" t="s">
        <v>66</v>
      </c>
      <c r="B11" s="125">
        <v>558740</v>
      </c>
      <c r="C11" s="125"/>
      <c r="D11" s="24">
        <v>48.985209930000003</v>
      </c>
      <c r="E11" s="16"/>
    </row>
    <row r="12" spans="1:5" ht="9.1999999999999993" customHeight="1" x14ac:dyDescent="0.2">
      <c r="A12" s="365" t="s">
        <v>67</v>
      </c>
      <c r="B12" s="125">
        <v>192645</v>
      </c>
      <c r="C12" s="125"/>
      <c r="D12" s="24">
        <v>54.714237429999997</v>
      </c>
      <c r="E12" s="16"/>
    </row>
    <row r="13" spans="1:5" ht="9.1999999999999993" customHeight="1" thickBot="1" x14ac:dyDescent="0.25">
      <c r="A13" s="366" t="s">
        <v>68</v>
      </c>
      <c r="B13" s="127">
        <v>241082</v>
      </c>
      <c r="C13" s="127"/>
      <c r="D13" s="35">
        <v>48.418985030000002</v>
      </c>
      <c r="E13" s="16"/>
    </row>
    <row r="14" spans="1:5" ht="9.1999999999999993" customHeight="1" x14ac:dyDescent="0.2">
      <c r="A14" s="367" t="s">
        <v>0</v>
      </c>
      <c r="B14" s="128">
        <v>3821656</v>
      </c>
      <c r="C14" s="128"/>
      <c r="D14" s="368">
        <v>46.233214449999998</v>
      </c>
      <c r="E14" s="16"/>
    </row>
    <row r="15" spans="1:5" ht="18" customHeight="1" x14ac:dyDescent="0.2">
      <c r="A15" s="530" t="s">
        <v>400</v>
      </c>
      <c r="B15" s="530"/>
      <c r="C15" s="530"/>
      <c r="D15" s="530"/>
      <c r="E15" s="16"/>
    </row>
    <row r="16" spans="1:5" ht="12.75" customHeight="1" x14ac:dyDescent="0.2">
      <c r="A16" s="363"/>
      <c r="B16" s="391" t="s">
        <v>297</v>
      </c>
      <c r="C16" s="364"/>
      <c r="D16" s="391" t="s">
        <v>298</v>
      </c>
      <c r="E16" s="16"/>
    </row>
    <row r="17" spans="1:5" ht="9.1999999999999993" customHeight="1" x14ac:dyDescent="0.2">
      <c r="A17" s="365" t="s">
        <v>21</v>
      </c>
      <c r="B17" s="23">
        <v>12247516</v>
      </c>
      <c r="C17" s="23"/>
      <c r="D17" s="24">
        <v>96.93294204</v>
      </c>
      <c r="E17" s="16"/>
    </row>
    <row r="18" spans="1:5" ht="9.1999999999999993" customHeight="1" x14ac:dyDescent="0.2">
      <c r="A18" s="369" t="s">
        <v>414</v>
      </c>
      <c r="B18" s="100">
        <v>11262823</v>
      </c>
      <c r="C18" s="100"/>
      <c r="D18" s="101">
        <v>97.096658259999998</v>
      </c>
      <c r="E18" s="16"/>
    </row>
    <row r="19" spans="1:5" ht="9.1999999999999993" customHeight="1" x14ac:dyDescent="0.2">
      <c r="A19" s="369" t="s">
        <v>80</v>
      </c>
      <c r="B19" s="100">
        <v>984693</v>
      </c>
      <c r="C19" s="100"/>
      <c r="D19" s="101">
        <v>95.098899889999998</v>
      </c>
      <c r="E19" s="16"/>
    </row>
    <row r="20" spans="1:5" ht="9.1999999999999993" customHeight="1" x14ac:dyDescent="0.2">
      <c r="A20" s="365" t="s">
        <v>65</v>
      </c>
      <c r="B20" s="23">
        <v>27641848</v>
      </c>
      <c r="C20" s="23"/>
      <c r="D20" s="24">
        <v>96.926353129999995</v>
      </c>
      <c r="E20" s="16"/>
    </row>
    <row r="21" spans="1:5" ht="9.1999999999999993" customHeight="1" x14ac:dyDescent="0.2">
      <c r="A21" s="365" t="s">
        <v>66</v>
      </c>
      <c r="B21" s="23">
        <v>7151762</v>
      </c>
      <c r="C21" s="23"/>
      <c r="D21" s="24">
        <v>96.616408340000007</v>
      </c>
      <c r="E21" s="16"/>
    </row>
    <row r="22" spans="1:5" ht="9.1999999999999993" customHeight="1" x14ac:dyDescent="0.2">
      <c r="A22" s="365" t="s">
        <v>67</v>
      </c>
      <c r="B22" s="23">
        <v>2367186</v>
      </c>
      <c r="C22" s="23"/>
      <c r="D22" s="24">
        <v>97.314143360000003</v>
      </c>
      <c r="E22" s="16"/>
    </row>
    <row r="23" spans="1:5" ht="9.1999999999999993" customHeight="1" thickBot="1" x14ac:dyDescent="0.25">
      <c r="A23" s="366" t="s">
        <v>68</v>
      </c>
      <c r="B23" s="34">
        <v>2732009</v>
      </c>
      <c r="C23" s="34"/>
      <c r="D23" s="35">
        <v>96.47898764</v>
      </c>
      <c r="E23" s="16"/>
    </row>
    <row r="24" spans="1:5" ht="9.1999999999999993" customHeight="1" x14ac:dyDescent="0.2">
      <c r="A24" s="367" t="s">
        <v>0</v>
      </c>
      <c r="B24" s="124">
        <v>52140321</v>
      </c>
      <c r="C24" s="124"/>
      <c r="D24" s="368">
        <v>96.879260270000003</v>
      </c>
      <c r="E24" s="16"/>
    </row>
    <row r="25" spans="1:5" ht="24.75" customHeight="1" x14ac:dyDescent="0.2">
      <c r="A25" s="531" t="s">
        <v>420</v>
      </c>
      <c r="B25" s="532"/>
      <c r="C25" s="532"/>
      <c r="D25" s="532"/>
    </row>
    <row r="26" spans="1:5" ht="19.5" customHeight="1" x14ac:dyDescent="0.2">
      <c r="A26" s="463" t="s">
        <v>433</v>
      </c>
      <c r="B26" s="464"/>
      <c r="C26" s="464"/>
      <c r="D26" s="464"/>
    </row>
    <row r="27" spans="1:5" ht="18" customHeight="1" x14ac:dyDescent="0.2">
      <c r="A27" s="458"/>
      <c r="B27" s="458"/>
      <c r="C27" s="458"/>
      <c r="D27" s="458"/>
    </row>
    <row r="33" ht="13.5" customHeight="1" x14ac:dyDescent="0.2"/>
  </sheetData>
  <mergeCells count="7">
    <mergeCell ref="A27:D27"/>
    <mergeCell ref="A15:D15"/>
    <mergeCell ref="A2:D2"/>
    <mergeCell ref="A3:D3"/>
    <mergeCell ref="A5:D5"/>
    <mergeCell ref="A25:D25"/>
    <mergeCell ref="A26:D26"/>
  </mergeCells>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view="pageLayout" zoomScale="160" zoomScaleNormal="170" zoomScaleSheetLayoutView="100" zoomScalePageLayoutView="160" workbookViewId="0">
      <selection activeCell="I13" sqref="I13"/>
    </sheetView>
  </sheetViews>
  <sheetFormatPr defaultColWidth="5.28515625" defaultRowHeight="12.75" x14ac:dyDescent="0.2"/>
  <cols>
    <col min="1" max="1" width="15" style="14" customWidth="1"/>
    <col min="2" max="2" width="11.28515625" style="14" customWidth="1"/>
    <col min="3" max="3" width="11.42578125" style="14" customWidth="1"/>
    <col min="4" max="16384" width="5.28515625" style="14"/>
  </cols>
  <sheetData>
    <row r="1" spans="1:4" ht="10.5" customHeight="1" x14ac:dyDescent="0.2">
      <c r="A1" s="197" t="s">
        <v>235</v>
      </c>
      <c r="B1" s="13"/>
      <c r="C1" s="13"/>
    </row>
    <row r="2" spans="1:4" ht="17.25" customHeight="1" x14ac:dyDescent="0.2">
      <c r="A2" s="459" t="s">
        <v>332</v>
      </c>
      <c r="B2" s="459"/>
      <c r="C2" s="459"/>
    </row>
    <row r="3" spans="1:4" ht="21" customHeight="1" x14ac:dyDescent="0.2">
      <c r="A3" s="460" t="s">
        <v>393</v>
      </c>
      <c r="B3" s="460"/>
      <c r="C3" s="460"/>
    </row>
    <row r="4" spans="1:4" ht="7.5" customHeight="1" x14ac:dyDescent="0.2">
      <c r="A4" s="15"/>
      <c r="B4" s="15"/>
      <c r="C4" s="15"/>
    </row>
    <row r="5" spans="1:4" ht="18" customHeight="1" x14ac:dyDescent="0.2">
      <c r="A5" s="461" t="s">
        <v>334</v>
      </c>
      <c r="B5" s="462"/>
      <c r="C5" s="462"/>
    </row>
    <row r="6" spans="1:4" ht="9.1999999999999993" customHeight="1" x14ac:dyDescent="0.2">
      <c r="A6" s="18"/>
      <c r="B6" s="19" t="s">
        <v>408</v>
      </c>
      <c r="C6" s="19" t="s">
        <v>169</v>
      </c>
      <c r="D6" s="17"/>
    </row>
    <row r="7" spans="1:4" ht="9.1999999999999993" customHeight="1" x14ac:dyDescent="0.2">
      <c r="A7" s="20" t="s">
        <v>21</v>
      </c>
      <c r="B7" s="23">
        <v>53964235</v>
      </c>
      <c r="C7" s="24">
        <v>17.100000000000001</v>
      </c>
      <c r="D7" s="16"/>
    </row>
    <row r="8" spans="1:4" ht="9.1999999999999993" customHeight="1" x14ac:dyDescent="0.2">
      <c r="A8" s="96" t="s">
        <v>414</v>
      </c>
      <c r="B8" s="97">
        <v>34981280</v>
      </c>
      <c r="C8" s="98">
        <v>11.1</v>
      </c>
      <c r="D8" s="16"/>
    </row>
    <row r="9" spans="1:4" ht="9.1999999999999993" customHeight="1" x14ac:dyDescent="0.2">
      <c r="A9" s="96" t="s">
        <v>80</v>
      </c>
      <c r="B9" s="97">
        <v>18982955</v>
      </c>
      <c r="C9" s="98">
        <v>6</v>
      </c>
      <c r="D9" s="16"/>
    </row>
    <row r="10" spans="1:4" ht="9.1999999999999993" customHeight="1" x14ac:dyDescent="0.2">
      <c r="A10" s="20" t="s">
        <v>65</v>
      </c>
      <c r="B10" s="23">
        <v>197391758</v>
      </c>
      <c r="C10" s="24">
        <v>62.4</v>
      </c>
      <c r="D10" s="16"/>
    </row>
    <row r="11" spans="1:4" ht="9.1999999999999993" customHeight="1" x14ac:dyDescent="0.2">
      <c r="A11" s="20" t="s">
        <v>66</v>
      </c>
      <c r="B11" s="23">
        <v>38851242</v>
      </c>
      <c r="C11" s="24">
        <v>12.3</v>
      </c>
      <c r="D11" s="16"/>
    </row>
    <row r="12" spans="1:4" ht="9.1999999999999993" customHeight="1" x14ac:dyDescent="0.2">
      <c r="A12" s="20" t="s">
        <v>67</v>
      </c>
      <c r="B12" s="23">
        <v>15825473</v>
      </c>
      <c r="C12" s="24">
        <v>5</v>
      </c>
      <c r="D12" s="16"/>
    </row>
    <row r="13" spans="1:4" ht="9.1999999999999993" customHeight="1" thickBot="1" x14ac:dyDescent="0.25">
      <c r="A13" s="33" t="s">
        <v>68</v>
      </c>
      <c r="B13" s="34">
        <v>10096131</v>
      </c>
      <c r="C13" s="35">
        <v>3.2</v>
      </c>
      <c r="D13" s="16"/>
    </row>
    <row r="14" spans="1:4" ht="9.1999999999999993" customHeight="1" x14ac:dyDescent="0.2">
      <c r="A14" s="37" t="s">
        <v>0</v>
      </c>
      <c r="B14" s="38">
        <v>316128839</v>
      </c>
      <c r="C14" s="39">
        <v>100</v>
      </c>
      <c r="D14" s="16"/>
    </row>
    <row r="15" spans="1:4" ht="21.75" customHeight="1" x14ac:dyDescent="0.2">
      <c r="A15" s="463" t="s">
        <v>259</v>
      </c>
      <c r="B15" s="464"/>
      <c r="C15" s="464"/>
    </row>
    <row r="16" spans="1:4" ht="21" customHeight="1" x14ac:dyDescent="0.2">
      <c r="A16" s="463" t="s">
        <v>433</v>
      </c>
      <c r="B16" s="464"/>
      <c r="C16" s="464"/>
    </row>
    <row r="17" spans="1:3" ht="18" customHeight="1" x14ac:dyDescent="0.2">
      <c r="A17" s="458"/>
      <c r="B17" s="458"/>
      <c r="C17" s="458"/>
    </row>
    <row r="23" spans="1:3" ht="13.5" customHeight="1" x14ac:dyDescent="0.2"/>
  </sheetData>
  <mergeCells count="6">
    <mergeCell ref="A17:C17"/>
    <mergeCell ref="A2:C2"/>
    <mergeCell ref="A3:C3"/>
    <mergeCell ref="A5:C5"/>
    <mergeCell ref="A15:C15"/>
    <mergeCell ref="A16:C16"/>
  </mergeCells>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view="pageLayout" zoomScale="175" zoomScaleNormal="170" zoomScaleSheetLayoutView="100" zoomScalePageLayoutView="175" workbookViewId="0"/>
  </sheetViews>
  <sheetFormatPr defaultColWidth="5.28515625" defaultRowHeight="12.75" x14ac:dyDescent="0.2"/>
  <cols>
    <col min="1" max="1" width="14.42578125" style="14" customWidth="1"/>
    <col min="2" max="2" width="11" style="14" customWidth="1"/>
    <col min="3" max="3" width="0.7109375" style="14" customWidth="1"/>
    <col min="4" max="4" width="10.7109375" style="14" customWidth="1"/>
    <col min="5" max="5" width="5.5703125" style="14" bestFit="1" customWidth="1"/>
    <col min="6" max="16384" width="5.28515625" style="14"/>
  </cols>
  <sheetData>
    <row r="1" spans="1:5" ht="10.5" customHeight="1" x14ac:dyDescent="0.2">
      <c r="A1" s="197" t="s">
        <v>261</v>
      </c>
      <c r="B1" s="13"/>
      <c r="C1" s="13"/>
      <c r="D1" s="13"/>
    </row>
    <row r="2" spans="1:5" ht="22.5" customHeight="1" x14ac:dyDescent="0.2">
      <c r="A2" s="459" t="s">
        <v>332</v>
      </c>
      <c r="B2" s="459"/>
      <c r="C2" s="459"/>
      <c r="D2" s="459"/>
    </row>
    <row r="3" spans="1:5" ht="36" customHeight="1" x14ac:dyDescent="0.2">
      <c r="A3" s="468" t="s">
        <v>401</v>
      </c>
      <c r="B3" s="468"/>
      <c r="C3" s="468"/>
      <c r="D3" s="468"/>
    </row>
    <row r="4" spans="1:5" ht="7.5" customHeight="1" x14ac:dyDescent="0.2">
      <c r="A4" s="15"/>
      <c r="B4" s="15"/>
      <c r="C4" s="15"/>
      <c r="D4" s="15"/>
    </row>
    <row r="5" spans="1:5" ht="18" customHeight="1" x14ac:dyDescent="0.2">
      <c r="A5" s="461" t="s">
        <v>402</v>
      </c>
      <c r="B5" s="462"/>
      <c r="C5" s="462"/>
      <c r="D5" s="462"/>
    </row>
    <row r="6" spans="1:5" ht="15" customHeight="1" x14ac:dyDescent="0.2">
      <c r="A6" s="67"/>
      <c r="B6" s="390" t="s">
        <v>299</v>
      </c>
      <c r="C6" s="17"/>
      <c r="D6" s="390" t="s">
        <v>300</v>
      </c>
    </row>
    <row r="7" spans="1:5" ht="9.1999999999999993" customHeight="1" x14ac:dyDescent="0.2">
      <c r="A7" s="365" t="s">
        <v>21</v>
      </c>
      <c r="B7" s="125">
        <v>221302</v>
      </c>
      <c r="C7" s="125"/>
      <c r="D7" s="24">
        <v>5.9958021639999997</v>
      </c>
      <c r="E7" s="383"/>
    </row>
    <row r="8" spans="1:5" ht="9.1999999999999993" customHeight="1" x14ac:dyDescent="0.2">
      <c r="A8" s="369" t="s">
        <v>414</v>
      </c>
      <c r="B8" s="126">
        <v>152975</v>
      </c>
      <c r="C8" s="126"/>
      <c r="D8" s="101">
        <v>5.0070994600000001</v>
      </c>
      <c r="E8" s="383"/>
    </row>
    <row r="9" spans="1:5" ht="9.1999999999999993" customHeight="1" x14ac:dyDescent="0.2">
      <c r="A9" s="369" t="s">
        <v>80</v>
      </c>
      <c r="B9" s="126">
        <v>68327</v>
      </c>
      <c r="C9" s="126"/>
      <c r="D9" s="101">
        <v>10.74683817</v>
      </c>
      <c r="E9" s="383"/>
    </row>
    <row r="10" spans="1:5" ht="9.1999999999999993" customHeight="1" x14ac:dyDescent="0.2">
      <c r="A10" s="365" t="s">
        <v>65</v>
      </c>
      <c r="B10" s="125">
        <v>304950</v>
      </c>
      <c r="C10" s="125"/>
      <c r="D10" s="24">
        <v>3.2604093609999998</v>
      </c>
      <c r="E10" s="383"/>
    </row>
    <row r="11" spans="1:5" ht="9.1999999999999993" customHeight="1" x14ac:dyDescent="0.2">
      <c r="A11" s="365" t="s">
        <v>66</v>
      </c>
      <c r="B11" s="125">
        <v>140310</v>
      </c>
      <c r="C11" s="125"/>
      <c r="D11" s="24">
        <v>5.6296153640000002</v>
      </c>
      <c r="E11" s="383"/>
    </row>
    <row r="12" spans="1:5" ht="9.1999999999999993" customHeight="1" x14ac:dyDescent="0.2">
      <c r="A12" s="365" t="s">
        <v>67</v>
      </c>
      <c r="B12" s="125">
        <v>17078</v>
      </c>
      <c r="C12" s="125"/>
      <c r="D12" s="24">
        <v>2.2147667539999998</v>
      </c>
      <c r="E12" s="383"/>
    </row>
    <row r="13" spans="1:5" ht="9.1999999999999993" customHeight="1" thickBot="1" x14ac:dyDescent="0.25">
      <c r="A13" s="366" t="s">
        <v>68</v>
      </c>
      <c r="B13" s="125">
        <v>37271</v>
      </c>
      <c r="C13" s="125"/>
      <c r="D13" s="24">
        <v>4.6579317690000002</v>
      </c>
      <c r="E13" s="383"/>
    </row>
    <row r="14" spans="1:5" ht="9.1999999999999993" customHeight="1" x14ac:dyDescent="0.2">
      <c r="A14" s="370" t="s">
        <v>0</v>
      </c>
      <c r="B14" s="129">
        <v>720911</v>
      </c>
      <c r="C14" s="129"/>
      <c r="D14" s="371">
        <v>4.2139604759999996</v>
      </c>
      <c r="E14" s="383"/>
    </row>
    <row r="15" spans="1:5" ht="42.75" customHeight="1" x14ac:dyDescent="0.2">
      <c r="A15" s="500" t="s">
        <v>421</v>
      </c>
      <c r="B15" s="533"/>
      <c r="C15" s="533"/>
      <c r="D15" s="533"/>
    </row>
    <row r="16" spans="1:5" ht="21.75" customHeight="1" x14ac:dyDescent="0.2">
      <c r="A16" s="522" t="s">
        <v>433</v>
      </c>
      <c r="B16" s="534"/>
      <c r="C16" s="534"/>
      <c r="D16" s="534"/>
    </row>
    <row r="17" spans="1:4" ht="18" customHeight="1" x14ac:dyDescent="0.2">
      <c r="A17" s="458"/>
      <c r="B17" s="458"/>
      <c r="C17" s="458"/>
      <c r="D17" s="458"/>
    </row>
  </sheetData>
  <mergeCells count="6">
    <mergeCell ref="A17:D17"/>
    <mergeCell ref="A2:D2"/>
    <mergeCell ref="A3:D3"/>
    <mergeCell ref="A5:D5"/>
    <mergeCell ref="A15:D15"/>
    <mergeCell ref="A16:D16"/>
  </mergeCells>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view="pageLayout" zoomScale="145" zoomScaleNormal="170" zoomScaleSheetLayoutView="100" zoomScalePageLayoutView="145" workbookViewId="0"/>
  </sheetViews>
  <sheetFormatPr defaultColWidth="5.28515625" defaultRowHeight="12.75" x14ac:dyDescent="0.2"/>
  <cols>
    <col min="1" max="1" width="15.140625" style="14" customWidth="1"/>
    <col min="2" max="2" width="10.28515625" style="14" customWidth="1"/>
    <col min="3" max="3" width="0.7109375" style="14" customWidth="1"/>
    <col min="4" max="4" width="10" style="14" customWidth="1"/>
    <col min="5" max="16384" width="5.28515625" style="14"/>
  </cols>
  <sheetData>
    <row r="1" spans="1:5" ht="10.5" customHeight="1" x14ac:dyDescent="0.2">
      <c r="A1" s="197" t="s">
        <v>262</v>
      </c>
      <c r="B1" s="13"/>
      <c r="C1" s="13"/>
      <c r="D1" s="13"/>
    </row>
    <row r="2" spans="1:5" ht="21.75" customHeight="1" x14ac:dyDescent="0.2">
      <c r="A2" s="459" t="s">
        <v>332</v>
      </c>
      <c r="B2" s="459"/>
      <c r="C2" s="459"/>
      <c r="D2" s="459"/>
    </row>
    <row r="3" spans="1:5" ht="21" customHeight="1" x14ac:dyDescent="0.2">
      <c r="A3" s="468" t="s">
        <v>403</v>
      </c>
      <c r="B3" s="468"/>
      <c r="C3" s="468"/>
      <c r="D3" s="468"/>
    </row>
    <row r="4" spans="1:5" ht="7.5" customHeight="1" x14ac:dyDescent="0.2">
      <c r="A4" s="15"/>
      <c r="B4" s="15"/>
      <c r="C4" s="15"/>
      <c r="D4" s="15"/>
    </row>
    <row r="5" spans="1:5" ht="18.75" customHeight="1" x14ac:dyDescent="0.2">
      <c r="A5" s="461" t="s">
        <v>404</v>
      </c>
      <c r="B5" s="462"/>
      <c r="C5" s="462"/>
      <c r="D5" s="462"/>
    </row>
    <row r="6" spans="1:5" ht="17.25" customHeight="1" x14ac:dyDescent="0.2">
      <c r="A6" s="67"/>
      <c r="B6" s="390" t="s">
        <v>301</v>
      </c>
      <c r="C6" s="17"/>
      <c r="D6" s="390" t="s">
        <v>298</v>
      </c>
    </row>
    <row r="7" spans="1:5" ht="9.1999999999999993" customHeight="1" x14ac:dyDescent="0.2">
      <c r="A7" s="20" t="s">
        <v>21</v>
      </c>
      <c r="B7" s="23">
        <v>2259488</v>
      </c>
      <c r="C7" s="125"/>
      <c r="D7" s="24">
        <v>34.279328479999997</v>
      </c>
      <c r="E7" s="16"/>
    </row>
    <row r="8" spans="1:5" ht="9.1999999999999993" customHeight="1" x14ac:dyDescent="0.2">
      <c r="A8" s="96" t="s">
        <v>414</v>
      </c>
      <c r="B8" s="100">
        <v>1898060</v>
      </c>
      <c r="C8" s="126"/>
      <c r="D8" s="101">
        <v>37.930893220000002</v>
      </c>
      <c r="E8" s="16"/>
    </row>
    <row r="9" spans="1:5" ht="9.1999999999999993" customHeight="1" x14ac:dyDescent="0.2">
      <c r="A9" s="96" t="s">
        <v>80</v>
      </c>
      <c r="B9" s="100">
        <v>361428</v>
      </c>
      <c r="C9" s="126"/>
      <c r="D9" s="101">
        <v>22.768466289999999</v>
      </c>
      <c r="E9" s="16"/>
    </row>
    <row r="10" spans="1:5" ht="9.1999999999999993" customHeight="1" x14ac:dyDescent="0.2">
      <c r="A10" s="20" t="s">
        <v>65</v>
      </c>
      <c r="B10" s="23">
        <v>7865282</v>
      </c>
      <c r="C10" s="125"/>
      <c r="D10" s="24">
        <v>44.862262960000002</v>
      </c>
      <c r="E10" s="16"/>
    </row>
    <row r="11" spans="1:5" ht="9.1999999999999993" customHeight="1" x14ac:dyDescent="0.2">
      <c r="A11" s="20" t="s">
        <v>66</v>
      </c>
      <c r="B11" s="23">
        <v>1665955</v>
      </c>
      <c r="C11" s="125"/>
      <c r="D11" s="24">
        <v>35.609617419999999</v>
      </c>
      <c r="E11" s="16"/>
    </row>
    <row r="12" spans="1:5" ht="9.1999999999999993" customHeight="1" x14ac:dyDescent="0.2">
      <c r="A12" s="20" t="s">
        <v>67</v>
      </c>
      <c r="B12" s="23">
        <v>1045610</v>
      </c>
      <c r="C12" s="125"/>
      <c r="D12" s="24">
        <v>66.86272554</v>
      </c>
      <c r="E12" s="16"/>
    </row>
    <row r="13" spans="1:5" ht="9.1999999999999993" customHeight="1" thickBot="1" x14ac:dyDescent="0.25">
      <c r="A13" s="33" t="s">
        <v>68</v>
      </c>
      <c r="B13" s="23">
        <v>520608</v>
      </c>
      <c r="C13" s="125"/>
      <c r="D13" s="24">
        <v>40.989851109999996</v>
      </c>
      <c r="E13" s="16"/>
    </row>
    <row r="14" spans="1:5" ht="9.1999999999999993" customHeight="1" x14ac:dyDescent="0.2">
      <c r="A14" s="37" t="s">
        <v>0</v>
      </c>
      <c r="B14" s="38">
        <v>13356943</v>
      </c>
      <c r="C14" s="129"/>
      <c r="D14" s="39">
        <v>42.221029059999999</v>
      </c>
      <c r="E14" s="16"/>
    </row>
    <row r="15" spans="1:5" ht="18" customHeight="1" x14ac:dyDescent="0.2">
      <c r="A15" s="461" t="s">
        <v>361</v>
      </c>
      <c r="B15" s="462"/>
      <c r="C15" s="462"/>
      <c r="D15" s="462"/>
      <c r="E15" s="16"/>
    </row>
    <row r="16" spans="1:5" ht="15.75" customHeight="1" x14ac:dyDescent="0.2">
      <c r="A16" s="133"/>
      <c r="B16" s="390" t="s">
        <v>301</v>
      </c>
      <c r="C16" s="17"/>
      <c r="D16" s="390" t="s">
        <v>298</v>
      </c>
      <c r="E16" s="16"/>
    </row>
    <row r="17" spans="1:5" ht="9.1999999999999993" customHeight="1" x14ac:dyDescent="0.2">
      <c r="A17" s="133"/>
      <c r="B17" s="19">
        <v>2013</v>
      </c>
      <c r="C17" s="19"/>
      <c r="D17" s="19">
        <v>2013</v>
      </c>
      <c r="E17" s="16"/>
    </row>
    <row r="18" spans="1:5" ht="9.1999999999999993" customHeight="1" x14ac:dyDescent="0.2">
      <c r="A18" s="20" t="s">
        <v>21</v>
      </c>
      <c r="B18" s="23">
        <v>1361050</v>
      </c>
      <c r="C18" s="125"/>
      <c r="D18" s="24">
        <v>4.5849712519999999</v>
      </c>
      <c r="E18" s="16"/>
    </row>
    <row r="19" spans="1:5" ht="9.1999999999999993" customHeight="1" x14ac:dyDescent="0.2">
      <c r="A19" s="96" t="s">
        <v>414</v>
      </c>
      <c r="B19" s="100">
        <v>878706</v>
      </c>
      <c r="C19" s="126"/>
      <c r="D19" s="101">
        <v>6.5577717309999999</v>
      </c>
      <c r="E19" s="16"/>
    </row>
    <row r="20" spans="1:5" ht="9.1999999999999993" customHeight="1" x14ac:dyDescent="0.2">
      <c r="A20" s="96" t="s">
        <v>80</v>
      </c>
      <c r="B20" s="100">
        <v>482344</v>
      </c>
      <c r="C20" s="126"/>
      <c r="D20" s="101">
        <v>2.9617880080000001</v>
      </c>
      <c r="E20" s="16"/>
    </row>
    <row r="21" spans="1:5" ht="9.1999999999999993" customHeight="1" x14ac:dyDescent="0.2">
      <c r="A21" s="20" t="s">
        <v>65</v>
      </c>
      <c r="B21" s="23">
        <v>5587991</v>
      </c>
      <c r="C21" s="125"/>
      <c r="D21" s="24">
        <v>3.950207931</v>
      </c>
      <c r="E21" s="16"/>
    </row>
    <row r="22" spans="1:5" ht="9.1999999999999993" customHeight="1" x14ac:dyDescent="0.2">
      <c r="A22" s="20" t="s">
        <v>66</v>
      </c>
      <c r="B22" s="23">
        <v>1769768</v>
      </c>
      <c r="C22" s="125"/>
      <c r="D22" s="24">
        <v>7.3396486090000002</v>
      </c>
      <c r="E22" s="16"/>
    </row>
    <row r="23" spans="1:5" ht="9.1999999999999993" customHeight="1" x14ac:dyDescent="0.2">
      <c r="A23" s="20" t="s">
        <v>67</v>
      </c>
      <c r="B23" s="23">
        <v>712168</v>
      </c>
      <c r="C23" s="125"/>
      <c r="D23" s="24">
        <v>6.4993775940000003</v>
      </c>
      <c r="E23" s="16"/>
    </row>
    <row r="24" spans="1:5" ht="9.1999999999999993" customHeight="1" thickBot="1" x14ac:dyDescent="0.25">
      <c r="A24" s="20" t="s">
        <v>68</v>
      </c>
      <c r="B24" s="23">
        <v>346194</v>
      </c>
      <c r="C24" s="125"/>
      <c r="D24" s="24">
        <v>7.2488609329999996</v>
      </c>
      <c r="E24" s="16"/>
    </row>
    <row r="25" spans="1:5" ht="9.1999999999999993" customHeight="1" x14ac:dyDescent="0.2">
      <c r="A25" s="37" t="s">
        <v>0</v>
      </c>
      <c r="B25" s="38">
        <v>9777171</v>
      </c>
      <c r="C25" s="129"/>
      <c r="D25" s="39">
        <v>4.6339178189999997</v>
      </c>
      <c r="E25" s="16"/>
    </row>
    <row r="26" spans="1:5" ht="21" customHeight="1" x14ac:dyDescent="0.2">
      <c r="A26" s="477" t="s">
        <v>272</v>
      </c>
      <c r="B26" s="529"/>
      <c r="C26" s="529"/>
      <c r="D26" s="529"/>
    </row>
    <row r="27" spans="1:5" ht="21" customHeight="1" x14ac:dyDescent="0.2">
      <c r="A27" s="463" t="s">
        <v>438</v>
      </c>
      <c r="B27" s="464"/>
      <c r="C27" s="464"/>
      <c r="D27" s="464"/>
    </row>
    <row r="28" spans="1:5" ht="18" customHeight="1" x14ac:dyDescent="0.2">
      <c r="A28" s="458"/>
      <c r="B28" s="458"/>
      <c r="C28" s="458"/>
      <c r="D28" s="458"/>
    </row>
    <row r="34" ht="13.5" customHeight="1" x14ac:dyDescent="0.2"/>
  </sheetData>
  <mergeCells count="7">
    <mergeCell ref="A28:D28"/>
    <mergeCell ref="A15:D15"/>
    <mergeCell ref="A2:D2"/>
    <mergeCell ref="A3:D3"/>
    <mergeCell ref="A5:D5"/>
    <mergeCell ref="A26:D26"/>
    <mergeCell ref="A27:D27"/>
  </mergeCells>
  <pageMargins left="1.05" right="1.05" top="0.5" bottom="0.25" header="0" footer="0"/>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view="pageLayout" zoomScale="145" zoomScaleNormal="100" zoomScaleSheetLayoutView="100" zoomScalePageLayoutView="145" workbookViewId="0">
      <selection activeCell="E23" sqref="E23"/>
    </sheetView>
  </sheetViews>
  <sheetFormatPr defaultColWidth="9.140625" defaultRowHeight="8.25" x14ac:dyDescent="0.15"/>
  <cols>
    <col min="1" max="1" width="15" style="427" customWidth="1"/>
    <col min="2" max="2" width="11.28515625" style="437" customWidth="1"/>
    <col min="3" max="3" width="10.42578125" style="427" customWidth="1"/>
    <col min="4" max="4" width="9.85546875" style="427" customWidth="1"/>
    <col min="5" max="5" width="10.28515625" style="427" customWidth="1"/>
    <col min="6" max="6" width="10.140625" style="427" customWidth="1"/>
    <col min="7" max="7" width="12.7109375" style="427" customWidth="1"/>
    <col min="8" max="16384" width="9.140625" style="427"/>
  </cols>
  <sheetData>
    <row r="1" spans="1:7" ht="10.5" customHeight="1" x14ac:dyDescent="0.15">
      <c r="A1" s="431" t="s">
        <v>266</v>
      </c>
      <c r="B1" s="431"/>
    </row>
    <row r="2" spans="1:7" ht="12.75" customHeight="1" x14ac:dyDescent="0.15">
      <c r="A2" s="459" t="s">
        <v>332</v>
      </c>
      <c r="B2" s="459"/>
      <c r="C2" s="459"/>
      <c r="D2" s="459"/>
      <c r="E2" s="459"/>
      <c r="F2" s="459"/>
    </row>
    <row r="3" spans="1:7" ht="18" customHeight="1" x14ac:dyDescent="0.15">
      <c r="A3" s="468" t="s">
        <v>444</v>
      </c>
      <c r="B3" s="468"/>
      <c r="C3" s="468"/>
      <c r="D3" s="468"/>
      <c r="E3" s="468"/>
      <c r="F3" s="468"/>
    </row>
    <row r="4" spans="1:7" ht="7.5" customHeight="1" x14ac:dyDescent="0.15">
      <c r="A4" s="520"/>
      <c r="B4" s="520"/>
      <c r="C4" s="520"/>
      <c r="D4" s="520"/>
      <c r="E4" s="520"/>
      <c r="F4" s="520"/>
    </row>
    <row r="5" spans="1:7" ht="18" customHeight="1" x14ac:dyDescent="0.15">
      <c r="A5" s="496" t="s">
        <v>449</v>
      </c>
      <c r="B5" s="496"/>
      <c r="C5" s="497"/>
      <c r="D5" s="497"/>
      <c r="E5" s="497"/>
      <c r="F5" s="497"/>
    </row>
    <row r="6" spans="1:7" ht="24.75" customHeight="1" x14ac:dyDescent="0.15">
      <c r="B6" s="57" t="s">
        <v>462</v>
      </c>
      <c r="C6" s="430" t="s">
        <v>441</v>
      </c>
      <c r="D6" s="424" t="s">
        <v>442</v>
      </c>
      <c r="E6" s="430" t="s">
        <v>443</v>
      </c>
      <c r="F6" s="430" t="s">
        <v>468</v>
      </c>
    </row>
    <row r="7" spans="1:7" ht="9.1999999999999993" customHeight="1" x14ac:dyDescent="0.15">
      <c r="A7" s="20" t="s">
        <v>21</v>
      </c>
      <c r="B7" s="313">
        <v>25482409</v>
      </c>
      <c r="C7" s="313">
        <v>22947656</v>
      </c>
      <c r="D7" s="313">
        <v>2534753</v>
      </c>
      <c r="E7" s="357">
        <v>9.9470697599999998</v>
      </c>
      <c r="F7" s="357">
        <v>32.798471515456114</v>
      </c>
    </row>
    <row r="8" spans="1:7" ht="9.1999999999999993" customHeight="1" x14ac:dyDescent="0.15">
      <c r="A8" s="96" t="s">
        <v>414</v>
      </c>
      <c r="B8" s="240">
        <v>12825138</v>
      </c>
      <c r="C8" s="240">
        <v>11311893</v>
      </c>
      <c r="D8" s="240">
        <v>1513245</v>
      </c>
      <c r="E8" s="433">
        <v>11.7990543</v>
      </c>
      <c r="F8" s="433">
        <v>35.175164424593909</v>
      </c>
      <c r="G8" s="26"/>
    </row>
    <row r="9" spans="1:7" ht="9.1999999999999993" customHeight="1" x14ac:dyDescent="0.15">
      <c r="A9" s="96" t="s">
        <v>80</v>
      </c>
      <c r="B9" s="240">
        <v>12657271</v>
      </c>
      <c r="C9" s="240">
        <v>11635763</v>
      </c>
      <c r="D9" s="240">
        <v>1021508</v>
      </c>
      <c r="E9" s="433">
        <v>8.0705232599999999</v>
      </c>
      <c r="F9" s="433">
        <v>30.205642188084848</v>
      </c>
      <c r="G9" s="26"/>
    </row>
    <row r="10" spans="1:7" ht="9.1999999999999993" customHeight="1" x14ac:dyDescent="0.15">
      <c r="A10" s="20" t="s">
        <v>65</v>
      </c>
      <c r="B10" s="313">
        <v>102297806</v>
      </c>
      <c r="C10" s="313">
        <v>95315386</v>
      </c>
      <c r="D10" s="313">
        <v>6982420</v>
      </c>
      <c r="E10" s="357">
        <v>6.82558138</v>
      </c>
      <c r="F10" s="357">
        <v>37.210711328653304</v>
      </c>
      <c r="G10" s="26"/>
    </row>
    <row r="11" spans="1:7" ht="9.1999999999999993" customHeight="1" x14ac:dyDescent="0.15">
      <c r="A11" s="20" t="s">
        <v>66</v>
      </c>
      <c r="B11" s="313">
        <v>18456380</v>
      </c>
      <c r="C11" s="313">
        <v>15658659</v>
      </c>
      <c r="D11" s="313">
        <v>2797721</v>
      </c>
      <c r="E11" s="357">
        <v>15.1585576</v>
      </c>
      <c r="F11" s="357">
        <v>38.141642399424761</v>
      </c>
      <c r="G11" s="26"/>
    </row>
    <row r="12" spans="1:7" ht="9.1999999999999993" customHeight="1" x14ac:dyDescent="0.15">
      <c r="A12" s="20" t="s">
        <v>67</v>
      </c>
      <c r="B12" s="313">
        <v>8362844</v>
      </c>
      <c r="C12" s="313">
        <v>7820544</v>
      </c>
      <c r="D12" s="313">
        <v>542300</v>
      </c>
      <c r="E12" s="357">
        <v>6.4846360900000004</v>
      </c>
      <c r="F12" s="357">
        <v>34.946763554728236</v>
      </c>
      <c r="G12" s="26"/>
    </row>
    <row r="13" spans="1:7" ht="9.1999999999999993" customHeight="1" thickBot="1" x14ac:dyDescent="0.2">
      <c r="A13" s="33" t="s">
        <v>68</v>
      </c>
      <c r="B13" s="313">
        <v>4003239</v>
      </c>
      <c r="C13" s="289">
        <v>3495628</v>
      </c>
      <c r="D13" s="289">
        <v>507611</v>
      </c>
      <c r="E13" s="358">
        <v>12.680007399999999</v>
      </c>
      <c r="F13" s="358">
        <v>37.352335688805397</v>
      </c>
      <c r="G13" s="26"/>
    </row>
    <row r="14" spans="1:7" ht="9.1999999999999993" customHeight="1" x14ac:dyDescent="0.15">
      <c r="A14" s="264" t="s">
        <v>0</v>
      </c>
      <c r="B14" s="171">
        <v>158602678</v>
      </c>
      <c r="C14" s="171">
        <v>145237873</v>
      </c>
      <c r="D14" s="171">
        <v>13364805</v>
      </c>
      <c r="E14" s="359">
        <v>8.4265947899999993</v>
      </c>
      <c r="F14" s="359">
        <v>36.539576162988361</v>
      </c>
    </row>
    <row r="15" spans="1:7" ht="21" customHeight="1" x14ac:dyDescent="0.15">
      <c r="A15" s="527" t="s">
        <v>260</v>
      </c>
      <c r="B15" s="527"/>
      <c r="C15" s="528"/>
      <c r="D15" s="528"/>
      <c r="E15" s="528"/>
      <c r="F15" s="528"/>
    </row>
    <row r="16" spans="1:7" ht="10.5" customHeight="1" x14ac:dyDescent="0.15">
      <c r="A16" s="517" t="s">
        <v>433</v>
      </c>
      <c r="B16" s="517"/>
      <c r="C16" s="518"/>
      <c r="D16" s="518"/>
      <c r="E16" s="518"/>
      <c r="F16" s="518"/>
    </row>
    <row r="17" spans="1:6" ht="13.5" customHeight="1" x14ac:dyDescent="0.15">
      <c r="A17" s="519"/>
      <c r="B17" s="519"/>
      <c r="C17" s="519"/>
      <c r="D17" s="519"/>
      <c r="E17" s="519"/>
      <c r="F17" s="519"/>
    </row>
    <row r="18" spans="1:6" ht="12.75" customHeight="1" x14ac:dyDescent="0.15"/>
    <row r="19" spans="1:6" x14ac:dyDescent="0.15">
      <c r="F19" s="51"/>
    </row>
    <row r="20" spans="1:6" ht="13.5" customHeight="1" x14ac:dyDescent="0.15">
      <c r="B20" s="50"/>
    </row>
    <row r="21" spans="1:6" x14ac:dyDescent="0.15">
      <c r="B21" s="50"/>
      <c r="E21" s="50"/>
    </row>
    <row r="22" spans="1:6" x14ac:dyDescent="0.15">
      <c r="B22" s="50"/>
    </row>
    <row r="23" spans="1:6" x14ac:dyDescent="0.15">
      <c r="B23" s="50"/>
    </row>
    <row r="24" spans="1:6" x14ac:dyDescent="0.15">
      <c r="B24" s="50"/>
    </row>
    <row r="25" spans="1:6" x14ac:dyDescent="0.15">
      <c r="B25" s="50"/>
    </row>
    <row r="26" spans="1:6" ht="12.75" customHeight="1" x14ac:dyDescent="0.15">
      <c r="B26" s="50"/>
    </row>
    <row r="27" spans="1:6" x14ac:dyDescent="0.15">
      <c r="B27" s="50"/>
    </row>
    <row r="28" spans="1:6" ht="13.5" customHeight="1" x14ac:dyDescent="0.15">
      <c r="B28" s="50"/>
    </row>
    <row r="30" spans="1:6" ht="36" customHeight="1" x14ac:dyDescent="0.15"/>
    <row r="38" ht="12.75" customHeight="1" x14ac:dyDescent="0.15"/>
    <row r="40" ht="13.5" customHeight="1" x14ac:dyDescent="0.15"/>
    <row r="47" ht="12.75" customHeight="1" x14ac:dyDescent="0.15"/>
    <row r="49" ht="13.5" customHeight="1" x14ac:dyDescent="0.15"/>
    <row r="51" ht="36" customHeight="1" x14ac:dyDescent="0.15"/>
  </sheetData>
  <mergeCells count="7">
    <mergeCell ref="A17:F17"/>
    <mergeCell ref="A2:F2"/>
    <mergeCell ref="A3:F3"/>
    <mergeCell ref="A4:F4"/>
    <mergeCell ref="A5:F5"/>
    <mergeCell ref="A15:F15"/>
    <mergeCell ref="A16:F16"/>
  </mergeCells>
  <pageMargins left="1.05" right="1.05" top="0.5" bottom="0.25" header="0" footer="0"/>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
  <sheetViews>
    <sheetView showGridLines="0" view="pageLayout" zoomScale="142" zoomScaleNormal="100" zoomScaleSheetLayoutView="130" zoomScalePageLayoutView="142" workbookViewId="0">
      <selection activeCell="A33" sqref="A33"/>
    </sheetView>
  </sheetViews>
  <sheetFormatPr defaultRowHeight="8.25" x14ac:dyDescent="0.15"/>
  <cols>
    <col min="1" max="1" width="15" style="144" customWidth="1"/>
    <col min="2" max="4" width="8.42578125" style="144" customWidth="1"/>
    <col min="5" max="5" width="0.7109375" style="185" customWidth="1"/>
    <col min="6" max="8" width="8.42578125" style="144" customWidth="1"/>
    <col min="9" max="9" width="8.42578125" style="44" customWidth="1"/>
    <col min="10" max="10" width="8.42578125" style="144" customWidth="1"/>
    <col min="11" max="11" width="14.7109375" style="144" bestFit="1" customWidth="1"/>
    <col min="12" max="16384" width="9.140625" style="144"/>
  </cols>
  <sheetData>
    <row r="1" spans="1:29" ht="10.5" customHeight="1" x14ac:dyDescent="0.15">
      <c r="A1" s="483" t="s">
        <v>267</v>
      </c>
      <c r="B1" s="483"/>
      <c r="C1" s="483"/>
      <c r="D1" s="483"/>
      <c r="E1" s="483"/>
      <c r="F1" s="483"/>
      <c r="G1" s="483"/>
      <c r="H1" s="483"/>
      <c r="I1" s="483"/>
      <c r="J1" s="483"/>
    </row>
    <row r="2" spans="1:29" ht="12.75" customHeight="1" x14ac:dyDescent="0.15">
      <c r="A2" s="459" t="s">
        <v>332</v>
      </c>
      <c r="B2" s="459"/>
      <c r="C2" s="459"/>
      <c r="D2" s="459"/>
      <c r="E2" s="459"/>
      <c r="F2" s="459"/>
      <c r="G2" s="459"/>
      <c r="H2" s="459"/>
      <c r="I2" s="459"/>
      <c r="J2" s="459"/>
    </row>
    <row r="3" spans="1:29" ht="18" customHeight="1" x14ac:dyDescent="0.15">
      <c r="A3" s="468" t="s">
        <v>362</v>
      </c>
      <c r="B3" s="468"/>
      <c r="C3" s="468"/>
      <c r="D3" s="468"/>
      <c r="E3" s="468"/>
      <c r="F3" s="468"/>
      <c r="G3" s="468"/>
      <c r="H3" s="468"/>
      <c r="I3" s="468"/>
      <c r="J3" s="468"/>
    </row>
    <row r="4" spans="1:29" ht="7.5" customHeight="1" x14ac:dyDescent="0.15">
      <c r="A4" s="469"/>
      <c r="B4" s="537"/>
      <c r="C4" s="537"/>
      <c r="D4" s="537"/>
      <c r="E4" s="537"/>
      <c r="F4" s="537"/>
      <c r="G4" s="537"/>
      <c r="H4" s="537"/>
      <c r="I4" s="537"/>
      <c r="J4" s="537"/>
    </row>
    <row r="5" spans="1:29" ht="18" customHeight="1" x14ac:dyDescent="0.15">
      <c r="A5" s="496" t="s">
        <v>363</v>
      </c>
      <c r="B5" s="497"/>
      <c r="C5" s="497"/>
      <c r="D5" s="497"/>
      <c r="E5" s="497"/>
      <c r="F5" s="497"/>
      <c r="G5" s="497"/>
      <c r="H5" s="497"/>
      <c r="I5" s="497"/>
      <c r="J5" s="497"/>
    </row>
    <row r="6" spans="1:29" ht="9.1999999999999993" customHeight="1" x14ac:dyDescent="0.15">
      <c r="A6" s="145"/>
      <c r="B6" s="524" t="s">
        <v>240</v>
      </c>
      <c r="C6" s="524"/>
      <c r="D6" s="524"/>
      <c r="E6" s="17"/>
      <c r="F6" s="524" t="s">
        <v>288</v>
      </c>
      <c r="G6" s="524"/>
      <c r="H6" s="524"/>
      <c r="I6" s="524"/>
      <c r="J6" s="538" t="s">
        <v>239</v>
      </c>
    </row>
    <row r="7" spans="1:29" ht="9.1999999999999993" customHeight="1" x14ac:dyDescent="0.15">
      <c r="A7" s="146" t="s">
        <v>71</v>
      </c>
      <c r="B7" s="48" t="s">
        <v>0</v>
      </c>
      <c r="C7" s="17" t="s">
        <v>415</v>
      </c>
      <c r="D7" s="17" t="s">
        <v>81</v>
      </c>
      <c r="E7" s="17"/>
      <c r="F7" s="17" t="s">
        <v>60</v>
      </c>
      <c r="G7" s="17" t="s">
        <v>61</v>
      </c>
      <c r="H7" s="17" t="s">
        <v>62</v>
      </c>
      <c r="I7" s="166" t="s">
        <v>63</v>
      </c>
      <c r="J7" s="538"/>
      <c r="K7" s="148"/>
    </row>
    <row r="8" spans="1:29" ht="9.1999999999999993" customHeight="1" x14ac:dyDescent="0.15">
      <c r="A8" s="152" t="s">
        <v>136</v>
      </c>
      <c r="B8" s="155">
        <f>'23.Det.Occupation'!B8+'23.Det.Occupation'!B9+'23.Det.Occupation'!B10</f>
        <v>2156352</v>
      </c>
      <c r="C8" s="155">
        <f>'23.Det.Occupation'!C8+'23.Det.Occupation'!C9+'23.Det.Occupation'!C10</f>
        <v>1356882</v>
      </c>
      <c r="D8" s="155">
        <f>'23.Det.Occupation'!D8+'23.Det.Occupation'!D9+'23.Det.Occupation'!D10</f>
        <v>799470</v>
      </c>
      <c r="E8" s="155"/>
      <c r="F8" s="155">
        <f>'23.Det.Occupation'!F8+'23.Det.Occupation'!F9+'23.Det.Occupation'!F10</f>
        <v>18792310</v>
      </c>
      <c r="G8" s="155">
        <f>'23.Det.Occupation'!G8+'23.Det.Occupation'!G9+'23.Det.Occupation'!G10</f>
        <v>1915528</v>
      </c>
      <c r="H8" s="155">
        <f>'23.Det.Occupation'!H8+'23.Det.Occupation'!H9+'23.Det.Occupation'!H10</f>
        <v>1510803</v>
      </c>
      <c r="I8" s="155">
        <f>'23.Det.Occupation'!I8+'23.Det.Occupation'!I9+'23.Det.Occupation'!I10</f>
        <v>523824</v>
      </c>
      <c r="J8" s="155">
        <f>'23.Det.Occupation'!J8+'23.Det.Occupation'!J9+'23.Det.Occupation'!J10</f>
        <v>24898817</v>
      </c>
      <c r="M8" s="149">
        <v>1911493</v>
      </c>
      <c r="N8" s="149">
        <v>1188577</v>
      </c>
      <c r="O8" s="149">
        <v>722916</v>
      </c>
      <c r="P8" s="149">
        <v>18077298</v>
      </c>
      <c r="Q8" s="149">
        <v>1825425</v>
      </c>
      <c r="R8" s="149">
        <v>1315490</v>
      </c>
      <c r="S8" s="149">
        <v>473166</v>
      </c>
      <c r="T8" s="149">
        <v>23602872</v>
      </c>
      <c r="V8" s="149">
        <v>27011080</v>
      </c>
      <c r="W8" s="149">
        <v>13209245</v>
      </c>
      <c r="X8" s="149">
        <v>13801835</v>
      </c>
      <c r="Y8" s="149">
        <v>121900119</v>
      </c>
      <c r="Z8" s="149">
        <v>21054181</v>
      </c>
      <c r="AA8" s="149">
        <v>8816710</v>
      </c>
      <c r="AB8" s="149">
        <v>4433935</v>
      </c>
      <c r="AC8" s="149">
        <v>183216025</v>
      </c>
    </row>
    <row r="9" spans="1:29" ht="9.1999999999999993" customHeight="1" x14ac:dyDescent="0.15">
      <c r="A9" s="154" t="s">
        <v>126</v>
      </c>
      <c r="B9" s="156">
        <f>'23.Det.Occupation'!B11+'23.Det.Occupation'!B12+'23.Det.Occupation'!B13</f>
        <v>608783</v>
      </c>
      <c r="C9" s="156">
        <f>'23.Det.Occupation'!C11+'23.Det.Occupation'!C12+'23.Det.Occupation'!C13</f>
        <v>401646</v>
      </c>
      <c r="D9" s="156">
        <f>'23.Det.Occupation'!D11+'23.Det.Occupation'!D12+'23.Det.Occupation'!D13</f>
        <v>207137</v>
      </c>
      <c r="E9" s="156"/>
      <c r="F9" s="156">
        <f>'23.Det.Occupation'!F11+'23.Det.Occupation'!F12+'23.Det.Occupation'!F13</f>
        <v>6245777</v>
      </c>
      <c r="G9" s="156">
        <f>'23.Det.Occupation'!G11+'23.Det.Occupation'!G12+'23.Det.Occupation'!G13</f>
        <v>544165</v>
      </c>
      <c r="H9" s="156">
        <f>'23.Det.Occupation'!H11+'23.Det.Occupation'!H12+'23.Det.Occupation'!H13</f>
        <v>1299859</v>
      </c>
      <c r="I9" s="156">
        <f>'23.Det.Occupation'!I11+'23.Det.Occupation'!I12+'23.Det.Occupation'!I13</f>
        <v>220818</v>
      </c>
      <c r="J9" s="156">
        <f>'23.Det.Occupation'!J11+'23.Det.Occupation'!J12+'23.Det.Occupation'!J13</f>
        <v>8919402</v>
      </c>
      <c r="M9" s="149">
        <v>531322</v>
      </c>
      <c r="N9" s="149">
        <v>348150</v>
      </c>
      <c r="O9" s="149">
        <v>183172</v>
      </c>
      <c r="P9" s="149">
        <v>5957396</v>
      </c>
      <c r="Q9" s="149">
        <v>510341</v>
      </c>
      <c r="R9" s="149">
        <v>1161244</v>
      </c>
      <c r="S9" s="149">
        <v>188557</v>
      </c>
      <c r="T9" s="149">
        <v>8348860</v>
      </c>
      <c r="V9" s="149">
        <v>27011080</v>
      </c>
      <c r="W9" s="149">
        <v>13209245</v>
      </c>
      <c r="X9" s="149">
        <v>13801835</v>
      </c>
      <c r="Y9" s="149">
        <v>121900119</v>
      </c>
      <c r="Z9" s="149">
        <v>21054181</v>
      </c>
      <c r="AA9" s="149">
        <v>8816710</v>
      </c>
      <c r="AB9" s="149">
        <v>4433935</v>
      </c>
      <c r="AC9" s="149">
        <v>183216025</v>
      </c>
    </row>
    <row r="10" spans="1:29" ht="18.600000000000001" customHeight="1" x14ac:dyDescent="0.15">
      <c r="A10" s="154" t="s">
        <v>127</v>
      </c>
      <c r="B10" s="156">
        <f>'23.Det.Occupation'!B14+'23.Det.Occupation'!B15</f>
        <v>450211</v>
      </c>
      <c r="C10" s="156">
        <f>'23.Det.Occupation'!C14+'23.Det.Occupation'!C15</f>
        <v>321362</v>
      </c>
      <c r="D10" s="156">
        <f>'23.Det.Occupation'!D14+'23.Det.Occupation'!D15</f>
        <v>128849</v>
      </c>
      <c r="E10" s="156"/>
      <c r="F10" s="156">
        <f>'23.Det.Occupation'!F14+'23.Det.Occupation'!F15</f>
        <v>3404122</v>
      </c>
      <c r="G10" s="156">
        <f>'23.Det.Occupation'!G14+'23.Det.Occupation'!G15</f>
        <v>642139</v>
      </c>
      <c r="H10" s="156">
        <f>'23.Det.Occupation'!H14+'23.Det.Occupation'!H15</f>
        <v>172747</v>
      </c>
      <c r="I10" s="156">
        <f>'23.Det.Occupation'!I14+'23.Det.Occupation'!I15</f>
        <v>127415</v>
      </c>
      <c r="J10" s="156">
        <f>'23.Det.Occupation'!J14+'23.Det.Occupation'!J15</f>
        <v>4796634</v>
      </c>
      <c r="M10" s="149">
        <v>412823</v>
      </c>
      <c r="N10" s="149">
        <v>294669</v>
      </c>
      <c r="O10" s="149">
        <v>118154</v>
      </c>
      <c r="P10" s="149">
        <v>3410892</v>
      </c>
      <c r="Q10" s="149">
        <v>621761</v>
      </c>
      <c r="R10" s="149">
        <v>152684</v>
      </c>
      <c r="S10" s="149">
        <v>113741</v>
      </c>
      <c r="T10" s="149">
        <v>4711901</v>
      </c>
      <c r="V10" s="149">
        <v>27011080</v>
      </c>
      <c r="W10" s="149">
        <v>13209245</v>
      </c>
      <c r="X10" s="149">
        <v>13801835</v>
      </c>
      <c r="Y10" s="149">
        <v>121900119</v>
      </c>
      <c r="Z10" s="149">
        <v>21054181</v>
      </c>
      <c r="AA10" s="149">
        <v>8816710</v>
      </c>
      <c r="AB10" s="149">
        <v>4433935</v>
      </c>
      <c r="AC10" s="149">
        <v>183216025</v>
      </c>
    </row>
    <row r="11" spans="1:29" ht="9.1999999999999993" customHeight="1" x14ac:dyDescent="0.15">
      <c r="A11" s="154" t="s">
        <v>137</v>
      </c>
      <c r="B11" s="156">
        <f>'23.Det.Occupation'!B16+'23.Det.Occupation'!B17</f>
        <v>1380292</v>
      </c>
      <c r="C11" s="156">
        <f>'23.Det.Occupation'!C16+'23.Det.Occupation'!C17</f>
        <v>933635</v>
      </c>
      <c r="D11" s="156">
        <f>'23.Det.Occupation'!D16+'23.Det.Occupation'!D17</f>
        <v>446657</v>
      </c>
      <c r="E11" s="156"/>
      <c r="F11" s="156">
        <f>'23.Det.Occupation'!F16+'23.Det.Occupation'!F17</f>
        <v>10995687</v>
      </c>
      <c r="G11" s="156">
        <f>'23.Det.Occupation'!G16+'23.Det.Occupation'!G17</f>
        <v>1274438</v>
      </c>
      <c r="H11" s="156">
        <f>'23.Det.Occupation'!H16+'23.Det.Occupation'!H17</f>
        <v>711790</v>
      </c>
      <c r="I11" s="156">
        <f>'23.Det.Occupation'!I16+'23.Det.Occupation'!I17</f>
        <v>362506</v>
      </c>
      <c r="J11" s="156">
        <f>'23.Det.Occupation'!J16+'23.Det.Occupation'!J17</f>
        <v>14724713</v>
      </c>
      <c r="M11" s="149">
        <v>1251240</v>
      </c>
      <c r="N11" s="149">
        <v>831179</v>
      </c>
      <c r="O11" s="149">
        <v>420061</v>
      </c>
      <c r="P11" s="149">
        <v>10825238</v>
      </c>
      <c r="Q11" s="149">
        <v>1245131</v>
      </c>
      <c r="R11" s="149">
        <v>633145</v>
      </c>
      <c r="S11" s="149">
        <v>323470</v>
      </c>
      <c r="T11" s="149">
        <v>14278224</v>
      </c>
      <c r="V11" s="149">
        <v>27011080</v>
      </c>
      <c r="W11" s="149">
        <v>13209245</v>
      </c>
      <c r="X11" s="149">
        <v>13801835</v>
      </c>
      <c r="Y11" s="149">
        <v>121900119</v>
      </c>
      <c r="Z11" s="149">
        <v>21054181</v>
      </c>
      <c r="AA11" s="149">
        <v>8816710</v>
      </c>
      <c r="AB11" s="149">
        <v>4433935</v>
      </c>
      <c r="AC11" s="149">
        <v>183216025</v>
      </c>
    </row>
    <row r="12" spans="1:29" ht="9.1999999999999993" customHeight="1" x14ac:dyDescent="0.15">
      <c r="A12" s="154" t="s">
        <v>138</v>
      </c>
      <c r="B12" s="156">
        <f>'23.Det.Occupation'!B18+'23.Det.Occupation'!B19</f>
        <v>1387491</v>
      </c>
      <c r="C12" s="156">
        <f>'23.Det.Occupation'!C18+'23.Det.Occupation'!C19</f>
        <v>912993</v>
      </c>
      <c r="D12" s="156">
        <f>'23.Det.Occupation'!D18+'23.Det.Occupation'!D19</f>
        <v>474498</v>
      </c>
      <c r="E12" s="156"/>
      <c r="F12" s="156">
        <f>'23.Det.Occupation'!F18+'23.Det.Occupation'!F19</f>
        <v>9127549</v>
      </c>
      <c r="G12" s="156">
        <f>'23.Det.Occupation'!G18+'23.Det.Occupation'!G19</f>
        <v>2116202</v>
      </c>
      <c r="H12" s="156">
        <f>'23.Det.Occupation'!H18+'23.Det.Occupation'!H19</f>
        <v>1042198</v>
      </c>
      <c r="I12" s="156">
        <f>'23.Det.Occupation'!I18+'23.Det.Occupation'!I19</f>
        <v>339684</v>
      </c>
      <c r="J12" s="156">
        <f>'23.Det.Occupation'!J18+'23.Det.Occupation'!J19</f>
        <v>14013124</v>
      </c>
      <c r="M12" s="149">
        <v>1214265</v>
      </c>
      <c r="N12" s="149">
        <v>787387</v>
      </c>
      <c r="O12" s="149">
        <v>426878</v>
      </c>
      <c r="P12" s="149">
        <v>8689777</v>
      </c>
      <c r="Q12" s="149">
        <v>1909886</v>
      </c>
      <c r="R12" s="149">
        <v>914606</v>
      </c>
      <c r="S12" s="149">
        <v>304484</v>
      </c>
      <c r="T12" s="149">
        <v>13033018</v>
      </c>
      <c r="V12" s="149">
        <v>27011080</v>
      </c>
      <c r="W12" s="149">
        <v>13209245</v>
      </c>
      <c r="X12" s="149">
        <v>13801835</v>
      </c>
      <c r="Y12" s="149">
        <v>121900119</v>
      </c>
      <c r="Z12" s="149">
        <v>21054181</v>
      </c>
      <c r="AA12" s="149">
        <v>8816710</v>
      </c>
      <c r="AB12" s="149">
        <v>4433935</v>
      </c>
      <c r="AC12" s="149">
        <v>183216025</v>
      </c>
    </row>
    <row r="13" spans="1:29" ht="18.75" customHeight="1" x14ac:dyDescent="0.15">
      <c r="A13" s="154" t="s">
        <v>95</v>
      </c>
      <c r="B13" s="156">
        <f>'23.Det.Occupation'!B21</f>
        <v>2573285</v>
      </c>
      <c r="C13" s="156">
        <f>'23.Det.Occupation'!C21</f>
        <v>1123863</v>
      </c>
      <c r="D13" s="156">
        <f>'23.Det.Occupation'!D21</f>
        <v>1449422</v>
      </c>
      <c r="E13" s="156"/>
      <c r="F13" s="156">
        <f>'23.Det.Occupation'!F21</f>
        <v>6503142</v>
      </c>
      <c r="G13" s="156">
        <f>'23.Det.Occupation'!G21</f>
        <v>1463087</v>
      </c>
      <c r="H13" s="156">
        <f>'23.Det.Occupation'!H21</f>
        <v>608643</v>
      </c>
      <c r="I13" s="156">
        <f>'23.Det.Occupation'!I21</f>
        <v>377112</v>
      </c>
      <c r="J13" s="156">
        <f>'23.Det.Occupation'!J21</f>
        <v>11525269</v>
      </c>
      <c r="M13" s="149">
        <v>2427548</v>
      </c>
      <c r="N13" s="149">
        <v>961677</v>
      </c>
      <c r="O13" s="149">
        <v>1465871</v>
      </c>
      <c r="P13" s="149">
        <v>6509953</v>
      </c>
      <c r="Q13" s="149">
        <v>1369266</v>
      </c>
      <c r="R13" s="149">
        <v>582245</v>
      </c>
      <c r="S13" s="149">
        <v>346672</v>
      </c>
      <c r="T13" s="149">
        <v>11235684</v>
      </c>
      <c r="V13" s="149">
        <v>27011080</v>
      </c>
      <c r="W13" s="149">
        <v>13209245</v>
      </c>
      <c r="X13" s="149">
        <v>13801835</v>
      </c>
      <c r="Y13" s="149">
        <v>121900119</v>
      </c>
      <c r="Z13" s="149">
        <v>21054181</v>
      </c>
      <c r="AA13" s="149">
        <v>8816710</v>
      </c>
      <c r="AB13" s="149">
        <v>4433935</v>
      </c>
      <c r="AC13" s="149">
        <v>183216025</v>
      </c>
    </row>
    <row r="14" spans="1:29" ht="17.25" customHeight="1" x14ac:dyDescent="0.15">
      <c r="A14" s="154" t="s">
        <v>96</v>
      </c>
      <c r="B14" s="156">
        <f>'23.Det.Occupation'!B22</f>
        <v>2625243</v>
      </c>
      <c r="C14" s="156">
        <f>'23.Det.Occupation'!C22</f>
        <v>686640</v>
      </c>
      <c r="D14" s="156">
        <f>'23.Det.Occupation'!D22</f>
        <v>1938603</v>
      </c>
      <c r="E14" s="156"/>
      <c r="F14" s="156">
        <f>'23.Det.Occupation'!F22</f>
        <v>3766973</v>
      </c>
      <c r="G14" s="156">
        <f>'23.Det.Occupation'!G22</f>
        <v>1173454</v>
      </c>
      <c r="H14" s="156">
        <f>'23.Det.Occupation'!H22</f>
        <v>196943</v>
      </c>
      <c r="I14" s="156">
        <f>'23.Det.Occupation'!I22</f>
        <v>215546</v>
      </c>
      <c r="J14" s="156">
        <f>'23.Det.Occupation'!J22</f>
        <v>7978159</v>
      </c>
      <c r="M14" s="149">
        <v>2476652</v>
      </c>
      <c r="N14" s="149">
        <v>598113</v>
      </c>
      <c r="O14" s="149">
        <v>1878539</v>
      </c>
      <c r="P14" s="149">
        <v>3748751</v>
      </c>
      <c r="Q14" s="149">
        <v>1198299</v>
      </c>
      <c r="R14" s="149">
        <v>196401</v>
      </c>
      <c r="S14" s="149">
        <v>205002</v>
      </c>
      <c r="T14" s="149">
        <v>7825105</v>
      </c>
      <c r="V14" s="149">
        <v>27011080</v>
      </c>
      <c r="W14" s="149">
        <v>13209245</v>
      </c>
      <c r="X14" s="149">
        <v>13801835</v>
      </c>
      <c r="Y14" s="149">
        <v>121900119</v>
      </c>
      <c r="Z14" s="149">
        <v>21054181</v>
      </c>
      <c r="AA14" s="149">
        <v>8816710</v>
      </c>
      <c r="AB14" s="149">
        <v>4433935</v>
      </c>
      <c r="AC14" s="149">
        <v>183216025</v>
      </c>
    </row>
    <row r="15" spans="1:29" ht="9.1999999999999993" customHeight="1" x14ac:dyDescent="0.15">
      <c r="A15" s="154" t="s">
        <v>129</v>
      </c>
      <c r="B15" s="156">
        <f>'23.Det.Occupation'!B20+'23.Det.Occupation'!B23</f>
        <v>1673613</v>
      </c>
      <c r="C15" s="156">
        <f>'23.Det.Occupation'!C20+'23.Det.Occupation'!C23</f>
        <v>1032889</v>
      </c>
      <c r="D15" s="156">
        <f>'23.Det.Occupation'!D20+'23.Det.Occupation'!D23</f>
        <v>640724</v>
      </c>
      <c r="E15" s="156"/>
      <c r="F15" s="156">
        <f>'23.Det.Occupation'!F20+'23.Det.Occupation'!F23</f>
        <v>6952363</v>
      </c>
      <c r="G15" s="156">
        <f>'23.Det.Occupation'!G20+'23.Det.Occupation'!G23</f>
        <v>1798941</v>
      </c>
      <c r="H15" s="156">
        <f>'23.Det.Occupation'!H20+'23.Det.Occupation'!H23</f>
        <v>613192</v>
      </c>
      <c r="I15" s="156">
        <f>'23.Det.Occupation'!I20+'23.Det.Occupation'!I23</f>
        <v>363549</v>
      </c>
      <c r="J15" s="156">
        <f>'23.Det.Occupation'!J20+'23.Det.Occupation'!J23</f>
        <v>11401658</v>
      </c>
      <c r="M15" s="149">
        <v>1472608</v>
      </c>
      <c r="N15" s="149">
        <v>897135</v>
      </c>
      <c r="O15" s="149">
        <v>575473</v>
      </c>
      <c r="P15" s="149">
        <v>6782375</v>
      </c>
      <c r="Q15" s="149">
        <v>1728801</v>
      </c>
      <c r="R15" s="149">
        <v>550669</v>
      </c>
      <c r="S15" s="149">
        <v>322631</v>
      </c>
      <c r="T15" s="149">
        <v>10857084</v>
      </c>
      <c r="V15" s="149">
        <v>27011080</v>
      </c>
      <c r="W15" s="149">
        <v>13209245</v>
      </c>
      <c r="X15" s="149">
        <v>13801835</v>
      </c>
      <c r="Y15" s="149">
        <v>121900119</v>
      </c>
      <c r="Z15" s="149">
        <v>21054181</v>
      </c>
      <c r="AA15" s="149">
        <v>8816710</v>
      </c>
      <c r="AB15" s="149">
        <v>4433935</v>
      </c>
      <c r="AC15" s="149">
        <v>183216025</v>
      </c>
    </row>
    <row r="16" spans="1:29" ht="9.1999999999999993" customHeight="1" x14ac:dyDescent="0.15">
      <c r="A16" s="154" t="s">
        <v>73</v>
      </c>
      <c r="B16" s="156">
        <f>'23.Det.Occupation'!B24</f>
        <v>2888630</v>
      </c>
      <c r="C16" s="156">
        <f>'23.Det.Occupation'!C24</f>
        <v>1901314</v>
      </c>
      <c r="D16" s="156">
        <f>'23.Det.Occupation'!D24</f>
        <v>987316</v>
      </c>
      <c r="E16" s="156"/>
      <c r="F16" s="156">
        <f>'23.Det.Occupation'!F24</f>
        <v>13768199</v>
      </c>
      <c r="G16" s="156">
        <f>'23.Det.Occupation'!G24</f>
        <v>2172031</v>
      </c>
      <c r="H16" s="156">
        <f>'23.Det.Occupation'!H24</f>
        <v>1007382</v>
      </c>
      <c r="I16" s="156">
        <f>'23.Det.Occupation'!I24</f>
        <v>543693</v>
      </c>
      <c r="J16" s="156">
        <f>'23.Det.Occupation'!J24</f>
        <v>20379935</v>
      </c>
      <c r="M16" s="149">
        <v>2716203</v>
      </c>
      <c r="N16" s="149">
        <v>1691777</v>
      </c>
      <c r="O16" s="149">
        <v>1024426</v>
      </c>
      <c r="P16" s="149">
        <v>14268587</v>
      </c>
      <c r="Q16" s="149">
        <v>2105383</v>
      </c>
      <c r="R16" s="149">
        <v>980927</v>
      </c>
      <c r="S16" s="149">
        <v>507045</v>
      </c>
      <c r="T16" s="149">
        <v>20578145</v>
      </c>
      <c r="V16" s="149">
        <v>27011080</v>
      </c>
      <c r="W16" s="149">
        <v>13209245</v>
      </c>
      <c r="X16" s="149">
        <v>13801835</v>
      </c>
      <c r="Y16" s="149">
        <v>121900119</v>
      </c>
      <c r="Z16" s="149">
        <v>21054181</v>
      </c>
      <c r="AA16" s="149">
        <v>8816710</v>
      </c>
      <c r="AB16" s="149">
        <v>4433935</v>
      </c>
      <c r="AC16" s="149">
        <v>183216025</v>
      </c>
    </row>
    <row r="17" spans="1:29" ht="18.600000000000001" customHeight="1" x14ac:dyDescent="0.15">
      <c r="A17" s="154" t="s">
        <v>97</v>
      </c>
      <c r="B17" s="156">
        <f>'23.Det.Occupation'!B25</f>
        <v>3464356</v>
      </c>
      <c r="C17" s="156">
        <f>'23.Det.Occupation'!C25</f>
        <v>2417872</v>
      </c>
      <c r="D17" s="156">
        <f>'23.Det.Occupation'!D25</f>
        <v>1046484</v>
      </c>
      <c r="E17" s="156"/>
      <c r="F17" s="156">
        <f>'23.Det.Occupation'!F25</f>
        <v>16648935</v>
      </c>
      <c r="G17" s="156">
        <f>'23.Det.Occupation'!G25</f>
        <v>3260949</v>
      </c>
      <c r="H17" s="156">
        <f>'23.Det.Occupation'!H25</f>
        <v>1046607</v>
      </c>
      <c r="I17" s="156">
        <f>'23.Det.Occupation'!I25</f>
        <v>659472</v>
      </c>
      <c r="J17" s="156">
        <f>'23.Det.Occupation'!J25</f>
        <v>25080319</v>
      </c>
      <c r="M17" s="149">
        <v>3352442</v>
      </c>
      <c r="N17" s="149">
        <v>2297648</v>
      </c>
      <c r="O17" s="149">
        <v>1054794</v>
      </c>
      <c r="P17" s="149">
        <v>17209932</v>
      </c>
      <c r="Q17" s="149">
        <v>3246893</v>
      </c>
      <c r="R17" s="149">
        <v>1019532</v>
      </c>
      <c r="S17" s="149">
        <v>620962</v>
      </c>
      <c r="T17" s="149">
        <v>25449761</v>
      </c>
      <c r="V17" s="149">
        <v>27011080</v>
      </c>
      <c r="W17" s="149">
        <v>13209245</v>
      </c>
      <c r="X17" s="149">
        <v>13801835</v>
      </c>
      <c r="Y17" s="149">
        <v>121900119</v>
      </c>
      <c r="Z17" s="149">
        <v>21054181</v>
      </c>
      <c r="AA17" s="149">
        <v>8816710</v>
      </c>
      <c r="AB17" s="149">
        <v>4433935</v>
      </c>
      <c r="AC17" s="149">
        <v>183216025</v>
      </c>
    </row>
    <row r="18" spans="1:29" ht="18.75" customHeight="1" x14ac:dyDescent="0.15">
      <c r="A18" s="154" t="s">
        <v>139</v>
      </c>
      <c r="B18" s="156">
        <f>'23.Det.Occupation'!B26</f>
        <v>733453</v>
      </c>
      <c r="C18" s="156">
        <f>'23.Det.Occupation'!C26</f>
        <v>129014</v>
      </c>
      <c r="D18" s="156">
        <f>'23.Det.Occupation'!D26</f>
        <v>604439</v>
      </c>
      <c r="E18" s="156"/>
      <c r="F18" s="156">
        <f>'23.Det.Occupation'!F26</f>
        <v>666097</v>
      </c>
      <c r="G18" s="156">
        <f>'23.Det.Occupation'!G26</f>
        <v>67517</v>
      </c>
      <c r="H18" s="156">
        <f>'23.Det.Occupation'!H26</f>
        <v>21614</v>
      </c>
      <c r="I18" s="156">
        <f>'23.Det.Occupation'!I26</f>
        <v>34587</v>
      </c>
      <c r="J18" s="156">
        <f>'23.Det.Occupation'!J26</f>
        <v>1523268</v>
      </c>
      <c r="M18" s="149">
        <v>719773</v>
      </c>
      <c r="N18" s="149">
        <v>108263</v>
      </c>
      <c r="O18" s="149">
        <v>611510</v>
      </c>
      <c r="P18" s="149">
        <v>680330</v>
      </c>
      <c r="Q18" s="149">
        <v>76098</v>
      </c>
      <c r="R18" s="149">
        <v>21952</v>
      </c>
      <c r="S18" s="149">
        <v>31735</v>
      </c>
      <c r="T18" s="149">
        <v>1529888</v>
      </c>
      <c r="V18" s="149">
        <v>27011080</v>
      </c>
      <c r="W18" s="149">
        <v>13209245</v>
      </c>
      <c r="X18" s="149">
        <v>13801835</v>
      </c>
      <c r="Y18" s="149">
        <v>121900119</v>
      </c>
      <c r="Z18" s="149">
        <v>21054181</v>
      </c>
      <c r="AA18" s="149">
        <v>8816710</v>
      </c>
      <c r="AB18" s="149">
        <v>4433935</v>
      </c>
      <c r="AC18" s="149">
        <v>183216025</v>
      </c>
    </row>
    <row r="19" spans="1:29" ht="9.1999999999999993" customHeight="1" x14ac:dyDescent="0.15">
      <c r="A19" s="154" t="s">
        <v>128</v>
      </c>
      <c r="B19" s="156">
        <f>'23.Det.Occupation'!B27+'23.Det.Occupation'!B28</f>
        <v>2603644</v>
      </c>
      <c r="C19" s="156">
        <f>'23.Det.Occupation'!C27+'23.Det.Occupation'!C28</f>
        <v>799648</v>
      </c>
      <c r="D19" s="156">
        <f>'23.Det.Occupation'!D27+'23.Det.Occupation'!D28</f>
        <v>1803996</v>
      </c>
      <c r="E19" s="156"/>
      <c r="F19" s="156">
        <f>'23.Det.Occupation'!F27+'23.Det.Occupation'!F28</f>
        <v>6016757</v>
      </c>
      <c r="G19" s="156">
        <f>'23.Det.Occupation'!G27+'23.Det.Occupation'!G28</f>
        <v>675575</v>
      </c>
      <c r="H19" s="156">
        <f>'23.Det.Occupation'!H27+'23.Det.Occupation'!H28</f>
        <v>125213</v>
      </c>
      <c r="I19" s="156">
        <f>'23.Det.Occupation'!I27+'23.Det.Occupation'!I28</f>
        <v>239831</v>
      </c>
      <c r="J19" s="156">
        <f>'23.Det.Occupation'!J27+'23.Det.Occupation'!J28</f>
        <v>9661020</v>
      </c>
      <c r="M19" s="149">
        <v>2598507</v>
      </c>
      <c r="N19" s="149">
        <v>750099</v>
      </c>
      <c r="O19" s="149">
        <v>1848408</v>
      </c>
      <c r="P19" s="149">
        <v>6574760</v>
      </c>
      <c r="Q19" s="149">
        <v>734708</v>
      </c>
      <c r="R19" s="149">
        <v>125077</v>
      </c>
      <c r="S19" s="149">
        <v>245070</v>
      </c>
      <c r="T19" s="149">
        <v>10278122</v>
      </c>
      <c r="V19" s="149">
        <v>27011080</v>
      </c>
      <c r="W19" s="149">
        <v>13209245</v>
      </c>
      <c r="X19" s="149">
        <v>13801835</v>
      </c>
      <c r="Y19" s="149">
        <v>121900119</v>
      </c>
      <c r="Z19" s="149">
        <v>21054181</v>
      </c>
      <c r="AA19" s="149">
        <v>8816710</v>
      </c>
      <c r="AB19" s="149">
        <v>4433935</v>
      </c>
      <c r="AC19" s="149">
        <v>183216025</v>
      </c>
    </row>
    <row r="20" spans="1:29" ht="18.600000000000001" customHeight="1" x14ac:dyDescent="0.15">
      <c r="A20" s="154" t="s">
        <v>140</v>
      </c>
      <c r="B20" s="156">
        <f>'23.Det.Occupation'!B29+'23.Det.Occupation'!B30</f>
        <v>3216398</v>
      </c>
      <c r="C20" s="156">
        <f>'23.Det.Occupation'!C29+'23.Det.Occupation'!C30</f>
        <v>1286668</v>
      </c>
      <c r="D20" s="156">
        <f>'23.Det.Occupation'!D29+'23.Det.Occupation'!D30</f>
        <v>1929730</v>
      </c>
      <c r="E20" s="156"/>
      <c r="F20" s="156">
        <f>'23.Det.Occupation'!F29+'23.Det.Occupation'!F30</f>
        <v>10685727</v>
      </c>
      <c r="G20" s="156">
        <f>'23.Det.Occupation'!G29+'23.Det.Occupation'!G30</f>
        <v>1846411</v>
      </c>
      <c r="H20" s="156">
        <f>'23.Det.Occupation'!H29+'23.Det.Occupation'!H30</f>
        <v>755916</v>
      </c>
      <c r="I20" s="156">
        <f>'23.Det.Occupation'!I29+'23.Det.Occupation'!I30</f>
        <v>369623</v>
      </c>
      <c r="J20" s="156">
        <f>'23.Det.Occupation'!J29+'23.Det.Occupation'!J30</f>
        <v>16874075</v>
      </c>
      <c r="M20" s="149">
        <v>3125002</v>
      </c>
      <c r="N20" s="149">
        <v>1134022</v>
      </c>
      <c r="O20" s="149">
        <v>1990980</v>
      </c>
      <c r="P20" s="149">
        <v>10863636</v>
      </c>
      <c r="Q20" s="149">
        <v>1854222</v>
      </c>
      <c r="R20" s="149">
        <v>726505</v>
      </c>
      <c r="S20" s="149">
        <v>348231</v>
      </c>
      <c r="T20" s="149">
        <v>16917596</v>
      </c>
      <c r="V20" s="149">
        <v>27011080</v>
      </c>
      <c r="W20" s="149">
        <v>13209245</v>
      </c>
      <c r="X20" s="149">
        <v>13801835</v>
      </c>
      <c r="Y20" s="149">
        <v>121900119</v>
      </c>
      <c r="Z20" s="149">
        <v>21054181</v>
      </c>
      <c r="AA20" s="149">
        <v>8816710</v>
      </c>
      <c r="AB20" s="149">
        <v>4433935</v>
      </c>
      <c r="AC20" s="149">
        <v>183216025</v>
      </c>
    </row>
    <row r="21" spans="1:29" ht="18.600000000000001" customHeight="1" x14ac:dyDescent="0.15">
      <c r="A21" s="154" t="s">
        <v>100</v>
      </c>
      <c r="B21" s="156">
        <f>'23.Det.Occupation'!B31</f>
        <v>2345293</v>
      </c>
      <c r="C21" s="156">
        <f>'23.Det.Occupation'!C31</f>
        <v>1071191</v>
      </c>
      <c r="D21" s="156">
        <f>'23.Det.Occupation'!D31</f>
        <v>1274102</v>
      </c>
      <c r="E21" s="156"/>
      <c r="F21" s="156">
        <f>'23.Det.Occupation'!F31</f>
        <v>6882159</v>
      </c>
      <c r="G21" s="156">
        <f>'23.Det.Occupation'!G31</f>
        <v>1971556</v>
      </c>
      <c r="H21" s="156">
        <f>'23.Det.Occupation'!H31</f>
        <v>314586</v>
      </c>
      <c r="I21" s="156">
        <f>'23.Det.Occupation'!I31</f>
        <v>308373</v>
      </c>
      <c r="J21" s="156">
        <f>'23.Det.Occupation'!J31</f>
        <v>11821967</v>
      </c>
      <c r="M21" s="149">
        <v>2160682</v>
      </c>
      <c r="N21" s="149">
        <v>919459</v>
      </c>
      <c r="O21" s="149">
        <v>1241223</v>
      </c>
      <c r="P21" s="149">
        <v>6851118</v>
      </c>
      <c r="Q21" s="149">
        <v>1928765</v>
      </c>
      <c r="R21" s="149">
        <v>285246</v>
      </c>
      <c r="S21" s="149">
        <v>282155</v>
      </c>
      <c r="T21" s="149">
        <v>11507966</v>
      </c>
      <c r="V21" s="149">
        <v>27011080</v>
      </c>
      <c r="W21" s="149">
        <v>13209245</v>
      </c>
      <c r="X21" s="149">
        <v>13801835</v>
      </c>
      <c r="Y21" s="149">
        <v>121900119</v>
      </c>
      <c r="Z21" s="149">
        <v>21054181</v>
      </c>
      <c r="AA21" s="149">
        <v>8816710</v>
      </c>
      <c r="AB21" s="149">
        <v>4433935</v>
      </c>
      <c r="AC21" s="149">
        <v>183216025</v>
      </c>
    </row>
    <row r="22" spans="1:29" ht="9.1999999999999993" customHeight="1" x14ac:dyDescent="0.15">
      <c r="A22" s="154" t="s">
        <v>76</v>
      </c>
      <c r="B22" s="156">
        <f>'23.Det.Occupation'!B32</f>
        <v>92451</v>
      </c>
      <c r="C22" s="156">
        <f>'23.Det.Occupation'!C32</f>
        <v>81224</v>
      </c>
      <c r="D22" s="156">
        <f>'23.Det.Occupation'!D32</f>
        <v>11227</v>
      </c>
      <c r="E22" s="156"/>
      <c r="F22" s="156">
        <f>'23.Det.Occupation'!F32</f>
        <v>404888</v>
      </c>
      <c r="G22" s="156">
        <f>'23.Det.Occupation'!G32</f>
        <v>82607</v>
      </c>
      <c r="H22" s="156">
        <f>'23.Det.Occupation'!H32</f>
        <v>19773</v>
      </c>
      <c r="I22" s="156">
        <f>'23.Det.Occupation'!I32</f>
        <v>26742</v>
      </c>
      <c r="J22" s="156">
        <f>'23.Det.Occupation'!J32</f>
        <v>626461</v>
      </c>
      <c r="M22" s="149">
        <v>87249</v>
      </c>
      <c r="N22" s="149">
        <v>73901</v>
      </c>
      <c r="O22" s="149">
        <v>13348</v>
      </c>
      <c r="P22" s="149">
        <v>445043</v>
      </c>
      <c r="Q22" s="149">
        <v>88176</v>
      </c>
      <c r="R22" s="149">
        <v>21451</v>
      </c>
      <c r="S22" s="149">
        <v>28505</v>
      </c>
      <c r="T22" s="149">
        <v>670424</v>
      </c>
      <c r="V22" s="149">
        <v>27011080</v>
      </c>
      <c r="W22" s="149">
        <v>13209245</v>
      </c>
      <c r="X22" s="149">
        <v>13801835</v>
      </c>
      <c r="Y22" s="149">
        <v>121900119</v>
      </c>
      <c r="Z22" s="149">
        <v>21054181</v>
      </c>
      <c r="AA22" s="149">
        <v>8816710</v>
      </c>
      <c r="AB22" s="149">
        <v>4433935</v>
      </c>
      <c r="AC22" s="149">
        <v>183216025</v>
      </c>
    </row>
    <row r="23" spans="1:29" ht="18.600000000000001" customHeight="1" thickBot="1" x14ac:dyDescent="0.2">
      <c r="A23" s="153" t="s">
        <v>69</v>
      </c>
      <c r="B23" s="157">
        <f>'23.Det.Occupation'!B33</f>
        <v>595588</v>
      </c>
      <c r="C23" s="157">
        <f>'23.Det.Occupation'!C33</f>
        <v>374490</v>
      </c>
      <c r="D23" s="157">
        <f>'23.Det.Occupation'!D33</f>
        <v>221098</v>
      </c>
      <c r="E23" s="157"/>
      <c r="F23" s="157">
        <f>'23.Det.Occupation'!F33</f>
        <v>1046506</v>
      </c>
      <c r="G23" s="157">
        <f>'23.Det.Occupation'!G33</f>
        <v>681751</v>
      </c>
      <c r="H23" s="157">
        <f>'23.Det.Occupation'!H33</f>
        <v>146218</v>
      </c>
      <c r="I23" s="157">
        <f>'23.Det.Occupation'!I33</f>
        <v>111583</v>
      </c>
      <c r="J23" s="157">
        <f>'23.Det.Occupation'!J33</f>
        <v>2581646</v>
      </c>
      <c r="M23" s="149">
        <v>553271</v>
      </c>
      <c r="N23" s="149">
        <v>327189</v>
      </c>
      <c r="O23" s="149">
        <v>226082</v>
      </c>
      <c r="P23" s="149">
        <v>1005033</v>
      </c>
      <c r="Q23" s="149">
        <v>611026</v>
      </c>
      <c r="R23" s="149">
        <v>129536</v>
      </c>
      <c r="S23" s="149">
        <v>92509</v>
      </c>
      <c r="T23" s="149">
        <v>2391375</v>
      </c>
      <c r="V23" s="149">
        <v>27011080</v>
      </c>
      <c r="W23" s="149">
        <v>13209245</v>
      </c>
      <c r="X23" s="149">
        <v>13801835</v>
      </c>
      <c r="Y23" s="149">
        <v>121900119</v>
      </c>
      <c r="Z23" s="149">
        <v>21054181</v>
      </c>
      <c r="AA23" s="149">
        <v>8816710</v>
      </c>
      <c r="AB23" s="149">
        <v>4433935</v>
      </c>
      <c r="AC23" s="149">
        <v>183216025</v>
      </c>
    </row>
    <row r="24" spans="1:29" s="146" customFormat="1" ht="9.1999999999999993" customHeight="1" x14ac:dyDescent="0.15">
      <c r="A24" s="150" t="s">
        <v>0</v>
      </c>
      <c r="B24" s="158">
        <f>SUM(B8:B23)</f>
        <v>28795083</v>
      </c>
      <c r="C24" s="158">
        <f t="shared" ref="C24:J24" si="0">SUM(C8:C23)</f>
        <v>14831331</v>
      </c>
      <c r="D24" s="158">
        <f t="shared" si="0"/>
        <v>13963752</v>
      </c>
      <c r="E24" s="158"/>
      <c r="F24" s="158">
        <f t="shared" si="0"/>
        <v>121907191</v>
      </c>
      <c r="G24" s="158">
        <f t="shared" si="0"/>
        <v>21686351</v>
      </c>
      <c r="H24" s="158">
        <f t="shared" si="0"/>
        <v>9593484</v>
      </c>
      <c r="I24" s="158">
        <f t="shared" si="0"/>
        <v>4824358</v>
      </c>
      <c r="J24" s="158">
        <f t="shared" si="0"/>
        <v>186806467</v>
      </c>
      <c r="M24" s="149"/>
      <c r="N24" s="149"/>
      <c r="O24" s="149"/>
      <c r="P24" s="149"/>
      <c r="Q24" s="149"/>
      <c r="R24" s="149"/>
      <c r="S24" s="149"/>
      <c r="T24" s="149"/>
      <c r="V24" s="149"/>
      <c r="W24" s="149"/>
      <c r="X24" s="149"/>
      <c r="Y24" s="149"/>
      <c r="Z24" s="149"/>
      <c r="AA24" s="149"/>
      <c r="AB24" s="149"/>
      <c r="AC24" s="149"/>
    </row>
    <row r="25" spans="1:29" ht="9.1999999999999993" customHeight="1" x14ac:dyDescent="0.15">
      <c r="A25" s="535"/>
      <c r="B25" s="535"/>
      <c r="C25" s="535"/>
      <c r="D25" s="535"/>
      <c r="E25" s="535"/>
      <c r="F25" s="535"/>
      <c r="G25" s="535"/>
      <c r="H25" s="535"/>
      <c r="I25" s="535"/>
      <c r="J25" s="535"/>
      <c r="K25" s="50"/>
    </row>
    <row r="26" spans="1:29" ht="9.1999999999999993" customHeight="1" x14ac:dyDescent="0.15">
      <c r="A26" s="536" t="s">
        <v>309</v>
      </c>
      <c r="B26" s="536"/>
      <c r="C26" s="536"/>
      <c r="D26" s="536"/>
      <c r="E26" s="536"/>
      <c r="F26" s="536"/>
      <c r="G26" s="536"/>
      <c r="H26" s="536"/>
      <c r="I26" s="536"/>
      <c r="J26" s="536"/>
    </row>
    <row r="27" spans="1:29" ht="9.1999999999999993" customHeight="1" x14ac:dyDescent="0.15">
      <c r="A27" s="152" t="s">
        <v>136</v>
      </c>
      <c r="B27" s="203">
        <f>(B8/B$24)*100</f>
        <v>7.4886118577953047</v>
      </c>
      <c r="C27" s="203">
        <f t="shared" ref="C27:J27" si="1">(C8/C$24)*100</f>
        <v>9.1487540801294234</v>
      </c>
      <c r="D27" s="203">
        <f t="shared" si="1"/>
        <v>5.7253236809132675</v>
      </c>
      <c r="E27" s="203"/>
      <c r="F27" s="203">
        <f t="shared" si="1"/>
        <v>15.41525962976212</v>
      </c>
      <c r="G27" s="203">
        <f t="shared" si="1"/>
        <v>8.8328737278115614</v>
      </c>
      <c r="H27" s="203">
        <f t="shared" si="1"/>
        <v>15.748220354565662</v>
      </c>
      <c r="I27" s="203">
        <f t="shared" si="1"/>
        <v>10.857900678183501</v>
      </c>
      <c r="J27" s="203">
        <f t="shared" si="1"/>
        <v>13.328669718912888</v>
      </c>
      <c r="K27" s="151"/>
      <c r="M27" s="51">
        <f t="shared" ref="M27:M42" si="2">M8/V8*100</f>
        <v>7.0766996358531387</v>
      </c>
      <c r="N27" s="51">
        <f t="shared" ref="N27:T27" si="3">N8/W8*100</f>
        <v>8.9980691553529368</v>
      </c>
      <c r="O27" s="51">
        <f t="shared" si="3"/>
        <v>5.2378252601918511</v>
      </c>
      <c r="P27" s="51">
        <f t="shared" si="3"/>
        <v>14.829598320572599</v>
      </c>
      <c r="Q27" s="51">
        <f t="shared" si="3"/>
        <v>8.6701306500594821</v>
      </c>
      <c r="R27" s="51">
        <f t="shared" si="3"/>
        <v>14.920418160515659</v>
      </c>
      <c r="S27" s="51">
        <f t="shared" si="3"/>
        <v>10.671469022437179</v>
      </c>
      <c r="T27" s="51">
        <f t="shared" si="3"/>
        <v>12.882536885078693</v>
      </c>
      <c r="U27" s="51"/>
    </row>
    <row r="28" spans="1:29" ht="9.1999999999999993" customHeight="1" x14ac:dyDescent="0.15">
      <c r="A28" s="154" t="s">
        <v>126</v>
      </c>
      <c r="B28" s="204">
        <f t="shared" ref="B28:J28" si="4">(B9/B$24)*100</f>
        <v>2.1141908151471553</v>
      </c>
      <c r="C28" s="204">
        <f t="shared" si="4"/>
        <v>2.708091404608258</v>
      </c>
      <c r="D28" s="204">
        <f t="shared" si="4"/>
        <v>1.4833907104623456</v>
      </c>
      <c r="E28" s="204"/>
      <c r="F28" s="204">
        <f t="shared" si="4"/>
        <v>5.1233868558254283</v>
      </c>
      <c r="G28" s="204">
        <f t="shared" si="4"/>
        <v>2.5092510953087497</v>
      </c>
      <c r="H28" s="204">
        <f t="shared" si="4"/>
        <v>13.549394568229852</v>
      </c>
      <c r="I28" s="204">
        <f t="shared" si="4"/>
        <v>4.5771478816455993</v>
      </c>
      <c r="J28" s="204">
        <f t="shared" si="4"/>
        <v>4.7746751722465799</v>
      </c>
      <c r="K28" s="151"/>
      <c r="M28" s="51">
        <f t="shared" si="2"/>
        <v>1.967052039385319</v>
      </c>
      <c r="N28" s="51">
        <f t="shared" ref="N28:N42" si="5">N9/W9*100</f>
        <v>2.6356540438155247</v>
      </c>
      <c r="O28" s="51">
        <f t="shared" ref="O28:O42" si="6">O9/X9*100</f>
        <v>1.3271568599392762</v>
      </c>
      <c r="P28" s="51">
        <f t="shared" ref="P28:P42" si="7">P9/Y9*100</f>
        <v>4.8871125384217224</v>
      </c>
      <c r="Q28" s="51">
        <f t="shared" ref="Q28:Q42" si="8">Q9/Z9*100</f>
        <v>2.4239413539762009</v>
      </c>
      <c r="R28" s="51">
        <f t="shared" ref="R28:R42" si="9">R9/AA9*100</f>
        <v>13.170944717473979</v>
      </c>
      <c r="S28" s="51">
        <f t="shared" ref="S28:S42" si="10">S9/AB9*100</f>
        <v>4.2525882765534453</v>
      </c>
      <c r="T28" s="51">
        <f t="shared" ref="T28:T42" si="11">T9/AC9*100</f>
        <v>4.5568393921874462</v>
      </c>
    </row>
    <row r="29" spans="1:29" ht="18.600000000000001" customHeight="1" x14ac:dyDescent="0.15">
      <c r="A29" s="154" t="s">
        <v>127</v>
      </c>
      <c r="B29" s="204">
        <f t="shared" ref="B29:J29" si="12">(B10/B$24)*100</f>
        <v>1.5634995738682191</v>
      </c>
      <c r="C29" s="204">
        <f t="shared" si="12"/>
        <v>2.166777883926938</v>
      </c>
      <c r="D29" s="204">
        <f t="shared" si="12"/>
        <v>0.92273910335846698</v>
      </c>
      <c r="E29" s="204"/>
      <c r="F29" s="204">
        <f t="shared" si="12"/>
        <v>2.7923881865180538</v>
      </c>
      <c r="G29" s="204">
        <f t="shared" si="12"/>
        <v>2.9610283445103325</v>
      </c>
      <c r="H29" s="204">
        <f t="shared" si="12"/>
        <v>1.8006701215116427</v>
      </c>
      <c r="I29" s="204">
        <f t="shared" si="12"/>
        <v>2.641076802343441</v>
      </c>
      <c r="J29" s="204">
        <f t="shared" si="12"/>
        <v>2.5677023269221189</v>
      </c>
      <c r="K29" s="151"/>
      <c r="M29" s="51">
        <f t="shared" si="2"/>
        <v>1.5283468857964955</v>
      </c>
      <c r="N29" s="51">
        <f t="shared" si="5"/>
        <v>2.2307785191356508</v>
      </c>
      <c r="O29" s="51">
        <f t="shared" si="6"/>
        <v>0.85607457269268905</v>
      </c>
      <c r="P29" s="51">
        <f t="shared" si="7"/>
        <v>2.7981039132537679</v>
      </c>
      <c r="Q29" s="51">
        <f t="shared" si="8"/>
        <v>2.9531474057338065</v>
      </c>
      <c r="R29" s="51">
        <f t="shared" si="9"/>
        <v>1.7317570839916478</v>
      </c>
      <c r="S29" s="51">
        <f t="shared" si="10"/>
        <v>2.5652383266782217</v>
      </c>
      <c r="T29" s="51">
        <f t="shared" si="11"/>
        <v>2.5717734024630214</v>
      </c>
    </row>
    <row r="30" spans="1:29" ht="9.1999999999999993" customHeight="1" x14ac:dyDescent="0.15">
      <c r="A30" s="154" t="s">
        <v>137</v>
      </c>
      <c r="B30" s="204">
        <f t="shared" ref="B30:J30" si="13">(B11/B$24)*100</f>
        <v>4.7934989456359611</v>
      </c>
      <c r="C30" s="204">
        <f t="shared" si="13"/>
        <v>6.295018296065269</v>
      </c>
      <c r="D30" s="204">
        <f t="shared" si="13"/>
        <v>3.1986890056483386</v>
      </c>
      <c r="E30" s="204"/>
      <c r="F30" s="204">
        <f t="shared" si="13"/>
        <v>9.0197197637012234</v>
      </c>
      <c r="G30" s="204">
        <f t="shared" si="13"/>
        <v>5.8766825271803453</v>
      </c>
      <c r="H30" s="204">
        <f t="shared" si="13"/>
        <v>7.4195151625832709</v>
      </c>
      <c r="I30" s="204">
        <f t="shared" si="13"/>
        <v>7.5140775207810044</v>
      </c>
      <c r="J30" s="204">
        <f t="shared" si="13"/>
        <v>7.8823357865870882</v>
      </c>
      <c r="K30" s="151"/>
      <c r="M30" s="51">
        <f t="shared" si="2"/>
        <v>4.6323212548332018</v>
      </c>
      <c r="N30" s="51">
        <f t="shared" si="5"/>
        <v>6.2924035400963492</v>
      </c>
      <c r="O30" s="51">
        <f t="shared" si="6"/>
        <v>3.0435155904993794</v>
      </c>
      <c r="P30" s="51">
        <f t="shared" si="7"/>
        <v>8.8804162693229198</v>
      </c>
      <c r="Q30" s="51">
        <f t="shared" si="8"/>
        <v>5.9139369990217139</v>
      </c>
      <c r="R30" s="51">
        <f t="shared" si="9"/>
        <v>7.1811934383687337</v>
      </c>
      <c r="S30" s="51">
        <f t="shared" si="10"/>
        <v>7.295325709555958</v>
      </c>
      <c r="T30" s="51">
        <f t="shared" si="11"/>
        <v>7.7931087086951036</v>
      </c>
    </row>
    <row r="31" spans="1:29" ht="9.1999999999999993" customHeight="1" x14ac:dyDescent="0.15">
      <c r="A31" s="154" t="s">
        <v>138</v>
      </c>
      <c r="B31" s="204">
        <f t="shared" ref="B31:J31" si="14">(B12/B$24)*100</f>
        <v>4.8184997417788313</v>
      </c>
      <c r="C31" s="204">
        <f t="shared" si="14"/>
        <v>6.155839957991633</v>
      </c>
      <c r="D31" s="204">
        <f t="shared" si="14"/>
        <v>3.3980695159868208</v>
      </c>
      <c r="E31" s="204"/>
      <c r="F31" s="204">
        <f t="shared" si="14"/>
        <v>7.4872933459684097</v>
      </c>
      <c r="G31" s="204">
        <f t="shared" si="14"/>
        <v>9.7582207352449473</v>
      </c>
      <c r="H31" s="204">
        <f t="shared" si="14"/>
        <v>10.863602837092342</v>
      </c>
      <c r="I31" s="204">
        <f t="shared" si="14"/>
        <v>7.0410197584839267</v>
      </c>
      <c r="J31" s="204">
        <f t="shared" si="14"/>
        <v>7.5014126786092472</v>
      </c>
      <c r="K31" s="151"/>
      <c r="M31" s="51">
        <f t="shared" si="2"/>
        <v>4.4954329852786339</v>
      </c>
      <c r="N31" s="51">
        <f t="shared" si="5"/>
        <v>5.9608781576842578</v>
      </c>
      <c r="O31" s="51">
        <f t="shared" si="6"/>
        <v>3.0929075735219267</v>
      </c>
      <c r="P31" s="51">
        <f t="shared" si="7"/>
        <v>7.1286041976710459</v>
      </c>
      <c r="Q31" s="51">
        <f t="shared" si="8"/>
        <v>9.0712908756697779</v>
      </c>
      <c r="R31" s="51">
        <f t="shared" si="9"/>
        <v>10.373552039252736</v>
      </c>
      <c r="S31" s="51">
        <f t="shared" si="10"/>
        <v>6.8671281829796786</v>
      </c>
      <c r="T31" s="51">
        <f t="shared" si="11"/>
        <v>7.1134705602307449</v>
      </c>
    </row>
    <row r="32" spans="1:29" ht="18.600000000000001" customHeight="1" x14ac:dyDescent="0.15">
      <c r="A32" s="154" t="s">
        <v>95</v>
      </c>
      <c r="B32" s="204">
        <f t="shared" ref="B32:J32" si="15">(B13/B$24)*100</f>
        <v>8.9365430896656903</v>
      </c>
      <c r="C32" s="204">
        <f t="shared" si="15"/>
        <v>7.577627388937648</v>
      </c>
      <c r="D32" s="204">
        <f t="shared" si="15"/>
        <v>10.379889301958386</v>
      </c>
      <c r="E32" s="204"/>
      <c r="F32" s="204">
        <f t="shared" si="15"/>
        <v>5.3345023756637948</v>
      </c>
      <c r="G32" s="204">
        <f t="shared" si="15"/>
        <v>6.7465799110232982</v>
      </c>
      <c r="H32" s="204">
        <f t="shared" si="15"/>
        <v>6.3443374690571224</v>
      </c>
      <c r="I32" s="204">
        <f t="shared" si="15"/>
        <v>7.8168328303994024</v>
      </c>
      <c r="J32" s="204">
        <f t="shared" si="15"/>
        <v>6.1696306263315819</v>
      </c>
      <c r="K32" s="151"/>
      <c r="M32" s="51">
        <f t="shared" si="2"/>
        <v>8.9872304254402255</v>
      </c>
      <c r="N32" s="51">
        <f t="shared" si="5"/>
        <v>7.2803328275007395</v>
      </c>
      <c r="O32" s="51">
        <f t="shared" si="6"/>
        <v>10.620841359138113</v>
      </c>
      <c r="P32" s="51">
        <f t="shared" si="7"/>
        <v>5.3403992165093781</v>
      </c>
      <c r="Q32" s="51">
        <f t="shared" si="8"/>
        <v>6.5035348560934292</v>
      </c>
      <c r="R32" s="51">
        <f t="shared" si="9"/>
        <v>6.6038805858421119</v>
      </c>
      <c r="S32" s="51">
        <f t="shared" si="10"/>
        <v>7.8186080761219996</v>
      </c>
      <c r="T32" s="51">
        <f t="shared" si="11"/>
        <v>6.1324788593137534</v>
      </c>
    </row>
    <row r="33" spans="1:20" ht="18" customHeight="1" x14ac:dyDescent="0.15">
      <c r="A33" s="154" t="s">
        <v>96</v>
      </c>
      <c r="B33" s="204">
        <f t="shared" ref="B33:J33" si="16">(B14/B$24)*100</f>
        <v>9.1169836183490069</v>
      </c>
      <c r="C33" s="204">
        <f t="shared" si="16"/>
        <v>4.6296586597656004</v>
      </c>
      <c r="D33" s="204">
        <f t="shared" si="16"/>
        <v>13.883109639873295</v>
      </c>
      <c r="E33" s="204"/>
      <c r="F33" s="204">
        <f t="shared" si="16"/>
        <v>3.0900334665245466</v>
      </c>
      <c r="G33" s="204">
        <f t="shared" si="16"/>
        <v>5.4110255800987455</v>
      </c>
      <c r="H33" s="204">
        <f t="shared" si="16"/>
        <v>2.0528829776544164</v>
      </c>
      <c r="I33" s="204">
        <f t="shared" si="16"/>
        <v>4.4678690926336726</v>
      </c>
      <c r="J33" s="204">
        <f t="shared" si="16"/>
        <v>4.2708152068418483</v>
      </c>
      <c r="K33" s="151"/>
      <c r="M33" s="51">
        <f t="shared" si="2"/>
        <v>9.1690224900300166</v>
      </c>
      <c r="N33" s="51">
        <f t="shared" si="5"/>
        <v>4.5279877843131837</v>
      </c>
      <c r="O33" s="51">
        <f t="shared" si="6"/>
        <v>13.61079160850713</v>
      </c>
      <c r="P33" s="51">
        <f t="shared" si="7"/>
        <v>3.0752644302176604</v>
      </c>
      <c r="Q33" s="51">
        <f t="shared" si="8"/>
        <v>5.6915013697279413</v>
      </c>
      <c r="R33" s="51">
        <f t="shared" si="9"/>
        <v>2.2275996375065077</v>
      </c>
      <c r="S33" s="51">
        <f t="shared" si="10"/>
        <v>4.6234777911719505</v>
      </c>
      <c r="T33" s="51">
        <f t="shared" si="11"/>
        <v>4.270971930539373</v>
      </c>
    </row>
    <row r="34" spans="1:20" ht="9.1999999999999993" customHeight="1" x14ac:dyDescent="0.15">
      <c r="A34" s="154" t="s">
        <v>129</v>
      </c>
      <c r="B34" s="204">
        <f t="shared" ref="B34:J34" si="17">(B15/B$24)*100</f>
        <v>5.8121485532790444</v>
      </c>
      <c r="C34" s="204">
        <f t="shared" si="17"/>
        <v>6.9642367229212274</v>
      </c>
      <c r="D34" s="204">
        <f t="shared" si="17"/>
        <v>4.5884802308147554</v>
      </c>
      <c r="E34" s="204"/>
      <c r="F34" s="204">
        <f t="shared" si="17"/>
        <v>5.7029966345463574</v>
      </c>
      <c r="G34" s="204">
        <f t="shared" si="17"/>
        <v>8.2952683003240146</v>
      </c>
      <c r="H34" s="204">
        <f t="shared" si="17"/>
        <v>6.3917550704207144</v>
      </c>
      <c r="I34" s="204">
        <f t="shared" si="17"/>
        <v>7.5356969777118534</v>
      </c>
      <c r="J34" s="204">
        <f t="shared" si="17"/>
        <v>6.1034600049472596</v>
      </c>
      <c r="K34" s="151"/>
      <c r="M34" s="51">
        <f t="shared" si="2"/>
        <v>5.4518664192620214</v>
      </c>
      <c r="N34" s="51">
        <f t="shared" si="5"/>
        <v>6.7917204957588417</v>
      </c>
      <c r="O34" s="51">
        <f t="shared" si="6"/>
        <v>4.1695397749647052</v>
      </c>
      <c r="P34" s="51">
        <f t="shared" si="7"/>
        <v>5.56387889990493</v>
      </c>
      <c r="Q34" s="51">
        <f t="shared" si="8"/>
        <v>8.2112004261766351</v>
      </c>
      <c r="R34" s="51">
        <f t="shared" si="9"/>
        <v>6.2457424594888566</v>
      </c>
      <c r="S34" s="51">
        <f t="shared" si="10"/>
        <v>7.2764034655447132</v>
      </c>
      <c r="T34" s="51">
        <f t="shared" si="11"/>
        <v>5.9258375461425938</v>
      </c>
    </row>
    <row r="35" spans="1:20" ht="9.1999999999999993" customHeight="1" x14ac:dyDescent="0.15">
      <c r="A35" s="154" t="s">
        <v>73</v>
      </c>
      <c r="B35" s="204">
        <f t="shared" ref="B35:J35" si="18">(B16/B$24)*100</f>
        <v>10.031677977799196</v>
      </c>
      <c r="C35" s="204">
        <f t="shared" si="18"/>
        <v>12.819577689959182</v>
      </c>
      <c r="D35" s="204">
        <f t="shared" si="18"/>
        <v>7.0705638427265116</v>
      </c>
      <c r="E35" s="204"/>
      <c r="F35" s="204">
        <f t="shared" si="18"/>
        <v>11.294000695988474</v>
      </c>
      <c r="G35" s="204">
        <f t="shared" si="18"/>
        <v>10.01565915814975</v>
      </c>
      <c r="H35" s="204">
        <f t="shared" si="18"/>
        <v>10.500689843231093</v>
      </c>
      <c r="I35" s="204">
        <f t="shared" si="18"/>
        <v>11.269748223494194</v>
      </c>
      <c r="J35" s="204">
        <f t="shared" si="18"/>
        <v>10.909651752045606</v>
      </c>
      <c r="K35" s="151"/>
      <c r="M35" s="51">
        <f t="shared" si="2"/>
        <v>10.055884474075082</v>
      </c>
      <c r="N35" s="51">
        <f t="shared" si="5"/>
        <v>12.807522307293112</v>
      </c>
      <c r="O35" s="51">
        <f t="shared" si="6"/>
        <v>7.4223898488860351</v>
      </c>
      <c r="P35" s="51">
        <f t="shared" si="7"/>
        <v>11.705146079471834</v>
      </c>
      <c r="Q35" s="51">
        <f t="shared" si="8"/>
        <v>9.9998332872696398</v>
      </c>
      <c r="R35" s="51">
        <f t="shared" si="9"/>
        <v>11.125771404526178</v>
      </c>
      <c r="S35" s="51">
        <f t="shared" si="10"/>
        <v>11.435553295210688</v>
      </c>
      <c r="T35" s="51">
        <f t="shared" si="11"/>
        <v>11.231629438527552</v>
      </c>
    </row>
    <row r="36" spans="1:20" ht="18.600000000000001" customHeight="1" x14ac:dyDescent="0.15">
      <c r="A36" s="154" t="s">
        <v>97</v>
      </c>
      <c r="B36" s="204">
        <f t="shared" ref="B36:J36" si="19">(B17/B$24)*100</f>
        <v>12.031067943092923</v>
      </c>
      <c r="C36" s="204">
        <f t="shared" si="19"/>
        <v>16.302461323262222</v>
      </c>
      <c r="D36" s="204">
        <f t="shared" si="19"/>
        <v>7.4942895004150749</v>
      </c>
      <c r="E36" s="204"/>
      <c r="F36" s="204">
        <f t="shared" si="19"/>
        <v>13.657057359315253</v>
      </c>
      <c r="G36" s="204">
        <f t="shared" si="19"/>
        <v>15.036872731608927</v>
      </c>
      <c r="H36" s="204">
        <f t="shared" si="19"/>
        <v>10.909561114606539</v>
      </c>
      <c r="I36" s="204">
        <f t="shared" si="19"/>
        <v>13.66963231169826</v>
      </c>
      <c r="J36" s="204">
        <f t="shared" si="19"/>
        <v>13.425830166789677</v>
      </c>
      <c r="K36" s="151"/>
      <c r="M36" s="51">
        <f t="shared" si="2"/>
        <v>12.41135859802718</v>
      </c>
      <c r="N36" s="51">
        <f t="shared" si="5"/>
        <v>17.394241684517169</v>
      </c>
      <c r="O36" s="51">
        <f t="shared" si="6"/>
        <v>7.6424185624592678</v>
      </c>
      <c r="P36" s="51">
        <f t="shared" si="7"/>
        <v>14.118060048817508</v>
      </c>
      <c r="Q36" s="51">
        <f t="shared" si="8"/>
        <v>15.421606758296608</v>
      </c>
      <c r="R36" s="51">
        <f t="shared" si="9"/>
        <v>11.563633146604573</v>
      </c>
      <c r="S36" s="51">
        <f t="shared" si="10"/>
        <v>14.004761007998539</v>
      </c>
      <c r="T36" s="51">
        <f t="shared" si="11"/>
        <v>13.890575892583632</v>
      </c>
    </row>
    <row r="37" spans="1:20" ht="18.600000000000001" customHeight="1" x14ac:dyDescent="0.15">
      <c r="A37" s="154" t="s">
        <v>139</v>
      </c>
      <c r="B37" s="204">
        <f t="shared" ref="B37:J37" si="20">(B18/B$24)*100</f>
        <v>2.5471466777852316</v>
      </c>
      <c r="C37" s="204">
        <f t="shared" si="20"/>
        <v>0.86987472668501564</v>
      </c>
      <c r="D37" s="204">
        <f t="shared" si="20"/>
        <v>4.3286288670838609</v>
      </c>
      <c r="E37" s="204"/>
      <c r="F37" s="204">
        <f t="shared" si="20"/>
        <v>0.54639680771579746</v>
      </c>
      <c r="G37" s="204">
        <f t="shared" si="20"/>
        <v>0.31133407367611082</v>
      </c>
      <c r="H37" s="204">
        <f t="shared" si="20"/>
        <v>0.22529875486319673</v>
      </c>
      <c r="I37" s="204">
        <f t="shared" si="20"/>
        <v>0.71692440735119578</v>
      </c>
      <c r="J37" s="204">
        <f t="shared" si="20"/>
        <v>0.8154257314871225</v>
      </c>
      <c r="K37" s="151"/>
      <c r="M37" s="51">
        <f t="shared" si="2"/>
        <v>2.6647323987045319</v>
      </c>
      <c r="N37" s="51">
        <f t="shared" si="5"/>
        <v>0.81960021182134168</v>
      </c>
      <c r="O37" s="51">
        <f t="shared" si="6"/>
        <v>4.4306427369983776</v>
      </c>
      <c r="P37" s="51">
        <f t="shared" si="7"/>
        <v>0.55810445927456398</v>
      </c>
      <c r="Q37" s="51">
        <f t="shared" si="8"/>
        <v>0.36143889900063081</v>
      </c>
      <c r="R37" s="51">
        <f t="shared" si="9"/>
        <v>0.24898176303859376</v>
      </c>
      <c r="S37" s="51">
        <f t="shared" si="10"/>
        <v>0.71572993289256603</v>
      </c>
      <c r="T37" s="51">
        <f t="shared" si="11"/>
        <v>0.83501866171367922</v>
      </c>
    </row>
    <row r="38" spans="1:20" ht="9.1999999999999993" customHeight="1" x14ac:dyDescent="0.15">
      <c r="A38" s="154" t="s">
        <v>128</v>
      </c>
      <c r="B38" s="204">
        <f t="shared" ref="B38:J38" si="21">(B19/B$24)*100</f>
        <v>9.0419742842901343</v>
      </c>
      <c r="C38" s="204">
        <f t="shared" si="21"/>
        <v>5.391613200460565</v>
      </c>
      <c r="D38" s="204">
        <f t="shared" si="21"/>
        <v>12.919135200911617</v>
      </c>
      <c r="E38" s="204"/>
      <c r="F38" s="204">
        <f t="shared" si="21"/>
        <v>4.9355226304902713</v>
      </c>
      <c r="G38" s="204">
        <f t="shared" si="21"/>
        <v>3.1152082708612436</v>
      </c>
      <c r="H38" s="204">
        <f t="shared" si="21"/>
        <v>1.3051879796745374</v>
      </c>
      <c r="I38" s="204">
        <f t="shared" si="21"/>
        <v>4.9712521334444908</v>
      </c>
      <c r="J38" s="204">
        <f t="shared" si="21"/>
        <v>5.1716732055105989</v>
      </c>
      <c r="K38" s="151"/>
      <c r="M38" s="51">
        <f t="shared" si="2"/>
        <v>9.6201521745890943</v>
      </c>
      <c r="N38" s="51">
        <f t="shared" si="5"/>
        <v>5.6785910171247487</v>
      </c>
      <c r="O38" s="51">
        <f t="shared" si="6"/>
        <v>13.392480057905342</v>
      </c>
      <c r="P38" s="51">
        <f t="shared" si="7"/>
        <v>5.3935632335190746</v>
      </c>
      <c r="Q38" s="51">
        <f t="shared" si="8"/>
        <v>3.4896061737096309</v>
      </c>
      <c r="R38" s="51">
        <f t="shared" si="9"/>
        <v>1.4186357496163535</v>
      </c>
      <c r="S38" s="51">
        <f t="shared" si="10"/>
        <v>5.527144624357371</v>
      </c>
      <c r="T38" s="51">
        <f t="shared" si="11"/>
        <v>5.6098378949112115</v>
      </c>
    </row>
    <row r="39" spans="1:20" ht="18.600000000000001" customHeight="1" x14ac:dyDescent="0.15">
      <c r="A39" s="154" t="s">
        <v>140</v>
      </c>
      <c r="B39" s="204">
        <f t="shared" ref="B39:J39" si="22">(B20/B$24)*100</f>
        <v>11.169955648330653</v>
      </c>
      <c r="C39" s="204">
        <f t="shared" si="22"/>
        <v>8.6753373652034345</v>
      </c>
      <c r="D39" s="204">
        <f t="shared" si="22"/>
        <v>13.819566546297871</v>
      </c>
      <c r="E39" s="204"/>
      <c r="F39" s="204">
        <f t="shared" si="22"/>
        <v>8.7654607676096816</v>
      </c>
      <c r="G39" s="204">
        <f t="shared" si="22"/>
        <v>8.5141617416410913</v>
      </c>
      <c r="H39" s="204">
        <f t="shared" si="22"/>
        <v>7.8794731924293622</v>
      </c>
      <c r="I39" s="204">
        <f t="shared" si="22"/>
        <v>7.6615997403177785</v>
      </c>
      <c r="J39" s="204">
        <f t="shared" si="22"/>
        <v>9.0329180092036108</v>
      </c>
      <c r="K39" s="151"/>
      <c r="M39" s="51">
        <f t="shared" si="2"/>
        <v>11.569333769697472</v>
      </c>
      <c r="N39" s="51">
        <f t="shared" si="5"/>
        <v>8.5850629615848586</v>
      </c>
      <c r="O39" s="51">
        <f t="shared" si="6"/>
        <v>14.425473134550588</v>
      </c>
      <c r="P39" s="51">
        <f t="shared" si="7"/>
        <v>8.9119158284004634</v>
      </c>
      <c r="Q39" s="51">
        <f t="shared" si="8"/>
        <v>8.8069063337111047</v>
      </c>
      <c r="R39" s="51">
        <f t="shared" si="9"/>
        <v>8.2400918256356395</v>
      </c>
      <c r="S39" s="51">
        <f t="shared" si="10"/>
        <v>7.8537687178544564</v>
      </c>
      <c r="T39" s="51">
        <f t="shared" si="11"/>
        <v>9.2336879375043743</v>
      </c>
    </row>
    <row r="40" spans="1:20" ht="18.600000000000001" customHeight="1" x14ac:dyDescent="0.15">
      <c r="A40" s="154" t="s">
        <v>100</v>
      </c>
      <c r="B40" s="204">
        <f t="shared" ref="B40:J40" si="23">(B21/B$24)*100</f>
        <v>8.1447690218500153</v>
      </c>
      <c r="C40" s="204">
        <f t="shared" si="23"/>
        <v>7.2224873141864334</v>
      </c>
      <c r="D40" s="204">
        <f t="shared" si="23"/>
        <v>9.12435282436984</v>
      </c>
      <c r="E40" s="204"/>
      <c r="F40" s="204">
        <f t="shared" si="23"/>
        <v>5.6454085633061633</v>
      </c>
      <c r="G40" s="204">
        <f t="shared" si="23"/>
        <v>9.0912297785828518</v>
      </c>
      <c r="H40" s="204">
        <f t="shared" si="23"/>
        <v>3.2791632320437496</v>
      </c>
      <c r="I40" s="204">
        <f t="shared" si="23"/>
        <v>6.3920007594792922</v>
      </c>
      <c r="J40" s="204">
        <f t="shared" si="23"/>
        <v>6.3284570335565515</v>
      </c>
      <c r="K40" s="151"/>
      <c r="M40" s="51">
        <f t="shared" si="2"/>
        <v>7.9992432735010972</v>
      </c>
      <c r="N40" s="51">
        <f t="shared" si="5"/>
        <v>6.960723341871546</v>
      </c>
      <c r="O40" s="51">
        <f t="shared" si="6"/>
        <v>8.9931737337825002</v>
      </c>
      <c r="P40" s="51">
        <f t="shared" si="7"/>
        <v>5.6202717898905412</v>
      </c>
      <c r="Q40" s="51">
        <f t="shared" si="8"/>
        <v>9.160959526281264</v>
      </c>
      <c r="R40" s="51">
        <f t="shared" si="9"/>
        <v>3.2352884465974272</v>
      </c>
      <c r="S40" s="51">
        <f t="shared" si="10"/>
        <v>6.3635348736506057</v>
      </c>
      <c r="T40" s="51">
        <f t="shared" si="11"/>
        <v>6.2810914056234983</v>
      </c>
    </row>
    <row r="41" spans="1:20" ht="9.1999999999999993" customHeight="1" x14ac:dyDescent="0.15">
      <c r="A41" s="154" t="s">
        <v>76</v>
      </c>
      <c r="B41" s="204">
        <f t="shared" ref="B41:J41" si="24">(B22/B$24)*100</f>
        <v>0.32106523186614883</v>
      </c>
      <c r="C41" s="204">
        <f t="shared" si="24"/>
        <v>0.54765145488290967</v>
      </c>
      <c r="D41" s="204">
        <f t="shared" si="24"/>
        <v>8.0401026887329419E-2</v>
      </c>
      <c r="E41" s="204"/>
      <c r="F41" s="204">
        <f t="shared" si="24"/>
        <v>0.33212806945900347</v>
      </c>
      <c r="G41" s="204">
        <f t="shared" si="24"/>
        <v>0.38091701088855384</v>
      </c>
      <c r="H41" s="204">
        <f t="shared" si="24"/>
        <v>0.20610864624363789</v>
      </c>
      <c r="I41" s="204">
        <f t="shared" si="24"/>
        <v>0.55431209707073981</v>
      </c>
      <c r="J41" s="204">
        <f t="shared" si="24"/>
        <v>0.33535295113739289</v>
      </c>
      <c r="K41" s="151"/>
      <c r="M41" s="51">
        <f t="shared" si="2"/>
        <v>0.32301188993553753</v>
      </c>
      <c r="N41" s="51">
        <f t="shared" si="5"/>
        <v>0.55946422373118221</v>
      </c>
      <c r="O41" s="51">
        <f t="shared" si="6"/>
        <v>9.6711777817949568E-2</v>
      </c>
      <c r="P41" s="51">
        <f t="shared" si="7"/>
        <v>0.36508824080803398</v>
      </c>
      <c r="Q41" s="51">
        <f t="shared" si="8"/>
        <v>0.41880517698598674</v>
      </c>
      <c r="R41" s="51">
        <f t="shared" si="9"/>
        <v>0.24329937130743781</v>
      </c>
      <c r="S41" s="51">
        <f t="shared" si="10"/>
        <v>0.64288267644879771</v>
      </c>
      <c r="T41" s="51">
        <f t="shared" si="11"/>
        <v>0.36591995705615815</v>
      </c>
    </row>
    <row r="42" spans="1:20" ht="18.600000000000001" customHeight="1" thickBot="1" x14ac:dyDescent="0.2">
      <c r="A42" s="153" t="s">
        <v>69</v>
      </c>
      <c r="B42" s="205">
        <f t="shared" ref="B42:J42" si="25">(B23/B$24)*100</f>
        <v>2.0683670194664829</v>
      </c>
      <c r="C42" s="205">
        <f t="shared" si="25"/>
        <v>2.5249925310142429</v>
      </c>
      <c r="D42" s="205">
        <f t="shared" si="25"/>
        <v>1.5833710022922207</v>
      </c>
      <c r="E42" s="205"/>
      <c r="F42" s="205">
        <f t="shared" si="25"/>
        <v>0.8584448476054215</v>
      </c>
      <c r="G42" s="205">
        <f t="shared" si="25"/>
        <v>3.1436870130894774</v>
      </c>
      <c r="H42" s="205">
        <f t="shared" si="25"/>
        <v>1.5241386757928612</v>
      </c>
      <c r="I42" s="205">
        <f t="shared" si="25"/>
        <v>2.3129087849616465</v>
      </c>
      <c r="J42" s="205">
        <f t="shared" si="25"/>
        <v>1.3819896288708249</v>
      </c>
      <c r="K42" s="151"/>
      <c r="M42" s="51">
        <f t="shared" si="2"/>
        <v>2.04831128559095</v>
      </c>
      <c r="N42" s="51">
        <f t="shared" si="5"/>
        <v>2.476969728398557</v>
      </c>
      <c r="O42" s="51">
        <f t="shared" si="6"/>
        <v>1.6380575481448663</v>
      </c>
      <c r="P42" s="51">
        <f t="shared" si="7"/>
        <v>0.82447253394395781</v>
      </c>
      <c r="Q42" s="51">
        <f t="shared" si="8"/>
        <v>2.9021599082861496</v>
      </c>
      <c r="R42" s="51">
        <f t="shared" si="9"/>
        <v>1.4692101702335678</v>
      </c>
      <c r="S42" s="51">
        <f t="shared" si="10"/>
        <v>2.0863860205438285</v>
      </c>
      <c r="T42" s="51">
        <f t="shared" si="11"/>
        <v>1.3052215274291645</v>
      </c>
    </row>
    <row r="43" spans="1:20" ht="9" customHeight="1" x14ac:dyDescent="0.15">
      <c r="A43" s="150" t="s">
        <v>0</v>
      </c>
      <c r="B43" s="206">
        <v>100</v>
      </c>
      <c r="C43" s="206">
        <v>100</v>
      </c>
      <c r="D43" s="206">
        <v>100</v>
      </c>
      <c r="E43" s="206"/>
      <c r="F43" s="206">
        <v>100</v>
      </c>
      <c r="G43" s="206">
        <v>100</v>
      </c>
      <c r="H43" s="206">
        <v>100</v>
      </c>
      <c r="I43" s="206">
        <v>100</v>
      </c>
      <c r="J43" s="206">
        <v>100</v>
      </c>
      <c r="K43" s="151"/>
      <c r="M43" s="51">
        <f>SUM(M27:M42)</f>
        <v>100</v>
      </c>
      <c r="N43" s="51">
        <f t="shared" ref="N43:T43" si="26">SUM(N27:N42)</f>
        <v>99.999999999999986</v>
      </c>
      <c r="O43" s="51">
        <f t="shared" si="26"/>
        <v>100</v>
      </c>
      <c r="P43" s="51">
        <f t="shared" si="26"/>
        <v>100</v>
      </c>
      <c r="Q43" s="51">
        <f t="shared" si="26"/>
        <v>99.999999999999986</v>
      </c>
      <c r="R43" s="51">
        <f t="shared" si="26"/>
        <v>100.00000000000003</v>
      </c>
      <c r="S43" s="51">
        <f t="shared" si="26"/>
        <v>100</v>
      </c>
      <c r="T43" s="51">
        <f t="shared" si="26"/>
        <v>100</v>
      </c>
    </row>
    <row r="44" spans="1:20" ht="10.5" customHeight="1" x14ac:dyDescent="0.15">
      <c r="A44" s="491" t="s">
        <v>433</v>
      </c>
      <c r="B44" s="492"/>
      <c r="C44" s="492"/>
      <c r="D44" s="492"/>
      <c r="E44" s="492"/>
      <c r="F44" s="492"/>
      <c r="G44" s="492"/>
      <c r="H44" s="492"/>
      <c r="I44" s="492"/>
      <c r="J44" s="492"/>
    </row>
    <row r="45" spans="1:20" ht="18" customHeight="1" x14ac:dyDescent="0.15">
      <c r="A45" s="458"/>
      <c r="B45" s="458"/>
      <c r="C45" s="458"/>
      <c r="D45" s="458"/>
      <c r="E45" s="458"/>
      <c r="F45" s="458"/>
      <c r="G45" s="51"/>
      <c r="H45" s="51"/>
      <c r="I45" s="51"/>
      <c r="J45" s="51"/>
    </row>
    <row r="46" spans="1:20" x14ac:dyDescent="0.15">
      <c r="B46" s="51"/>
      <c r="C46" s="51"/>
      <c r="D46" s="51"/>
      <c r="E46" s="51"/>
      <c r="F46" s="51"/>
      <c r="G46" s="51"/>
      <c r="H46" s="51"/>
      <c r="I46" s="51"/>
      <c r="J46" s="51"/>
    </row>
    <row r="47" spans="1:20" s="52" customFormat="1" ht="12" customHeight="1" x14ac:dyDescent="0.15">
      <c r="I47" s="26"/>
    </row>
    <row r="48" spans="1:20" s="52" customFormat="1" ht="12" customHeight="1" x14ac:dyDescent="0.15">
      <c r="I48" s="26"/>
    </row>
    <row r="49" spans="9:9" s="52" customFormat="1" ht="12" customHeight="1" x14ac:dyDescent="0.15">
      <c r="I49" s="26"/>
    </row>
    <row r="50" spans="9:9" s="52" customFormat="1" ht="12" customHeight="1" x14ac:dyDescent="0.15">
      <c r="I50" s="26"/>
    </row>
    <row r="51" spans="9:9" s="52" customFormat="1" ht="12" customHeight="1" x14ac:dyDescent="0.15">
      <c r="I51" s="26"/>
    </row>
    <row r="52" spans="9:9" s="52" customFormat="1" ht="12" customHeight="1" x14ac:dyDescent="0.15">
      <c r="I52" s="26"/>
    </row>
    <row r="53" spans="9:9" s="52" customFormat="1" ht="12" customHeight="1" x14ac:dyDescent="0.15">
      <c r="I53" s="26"/>
    </row>
    <row r="54" spans="9:9" s="52" customFormat="1" ht="12" customHeight="1" x14ac:dyDescent="0.15">
      <c r="I54" s="26"/>
    </row>
    <row r="55" spans="9:9" s="52" customFormat="1" ht="12" customHeight="1" x14ac:dyDescent="0.15">
      <c r="I55" s="26"/>
    </row>
    <row r="56" spans="9:9" s="52" customFormat="1" ht="12" customHeight="1" x14ac:dyDescent="0.15">
      <c r="I56" s="26"/>
    </row>
    <row r="57" spans="9:9" s="52" customFormat="1" ht="12" customHeight="1" x14ac:dyDescent="0.15">
      <c r="I57" s="26"/>
    </row>
    <row r="58" spans="9:9" s="52" customFormat="1" ht="12" customHeight="1" x14ac:dyDescent="0.15">
      <c r="I58" s="26"/>
    </row>
    <row r="59" spans="9:9" s="52" customFormat="1" ht="12" customHeight="1" x14ac:dyDescent="0.15">
      <c r="I59" s="26"/>
    </row>
    <row r="60" spans="9:9" s="52" customFormat="1" ht="12" customHeight="1" x14ac:dyDescent="0.15">
      <c r="I60" s="26"/>
    </row>
    <row r="61" spans="9:9" s="52" customFormat="1" ht="12" customHeight="1" x14ac:dyDescent="0.15">
      <c r="I61" s="26"/>
    </row>
    <row r="62" spans="9:9" s="52" customFormat="1" ht="12" customHeight="1" x14ac:dyDescent="0.15">
      <c r="I62" s="26"/>
    </row>
    <row r="63" spans="9:9" s="52" customFormat="1" ht="12" customHeight="1" x14ac:dyDescent="0.15">
      <c r="I63" s="26"/>
    </row>
    <row r="64" spans="9:9" s="52" customFormat="1" ht="12" customHeight="1" x14ac:dyDescent="0.15">
      <c r="I64" s="26"/>
    </row>
    <row r="65" spans="9:9" s="52" customFormat="1" ht="12" customHeight="1" x14ac:dyDescent="0.15">
      <c r="I65" s="26"/>
    </row>
    <row r="66" spans="9:9" s="52" customFormat="1" ht="12" customHeight="1" x14ac:dyDescent="0.15">
      <c r="I66" s="26"/>
    </row>
    <row r="67" spans="9:9" s="52" customFormat="1" ht="12" customHeight="1" x14ac:dyDescent="0.15">
      <c r="I67" s="26"/>
    </row>
    <row r="68" spans="9:9" s="52" customFormat="1" ht="12" customHeight="1" x14ac:dyDescent="0.15">
      <c r="I68" s="26"/>
    </row>
    <row r="69" spans="9:9" s="52" customFormat="1" ht="12" customHeight="1" x14ac:dyDescent="0.15">
      <c r="I69" s="26"/>
    </row>
    <row r="70" spans="9:9" s="52" customFormat="1" ht="12" customHeight="1" x14ac:dyDescent="0.15">
      <c r="I70" s="26"/>
    </row>
    <row r="71" spans="9:9" s="52" customFormat="1" ht="12" customHeight="1" x14ac:dyDescent="0.15">
      <c r="I71" s="26"/>
    </row>
    <row r="72" spans="9:9" s="52" customFormat="1" ht="12" customHeight="1" x14ac:dyDescent="0.15">
      <c r="I72" s="26"/>
    </row>
    <row r="73" spans="9:9" s="52" customFormat="1" ht="12" customHeight="1" x14ac:dyDescent="0.15">
      <c r="I73" s="26"/>
    </row>
    <row r="74" spans="9:9" s="52" customFormat="1" ht="12" customHeight="1" x14ac:dyDescent="0.15">
      <c r="I74" s="26"/>
    </row>
    <row r="75" spans="9:9" s="52" customFormat="1" ht="12" customHeight="1" x14ac:dyDescent="0.15">
      <c r="I75" s="26"/>
    </row>
    <row r="76" spans="9:9" s="52" customFormat="1" ht="12" customHeight="1" x14ac:dyDescent="0.15">
      <c r="I76" s="26"/>
    </row>
  </sheetData>
  <mergeCells count="12">
    <mergeCell ref="A1:J1"/>
    <mergeCell ref="A2:J2"/>
    <mergeCell ref="A3:J3"/>
    <mergeCell ref="F6:I6"/>
    <mergeCell ref="J6:J7"/>
    <mergeCell ref="A25:J25"/>
    <mergeCell ref="A26:J26"/>
    <mergeCell ref="A45:F45"/>
    <mergeCell ref="A44:J44"/>
    <mergeCell ref="A4:J4"/>
    <mergeCell ref="A5:J5"/>
    <mergeCell ref="B6:D6"/>
  </mergeCells>
  <phoneticPr fontId="8" type="noConversion"/>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showGridLines="0" view="pageLayout" zoomScale="142" zoomScaleNormal="100" zoomScaleSheetLayoutView="100" zoomScalePageLayoutView="142" workbookViewId="0">
      <selection activeCell="A22" sqref="A22"/>
    </sheetView>
  </sheetViews>
  <sheetFormatPr defaultRowHeight="8.25" x14ac:dyDescent="0.15"/>
  <cols>
    <col min="1" max="1" width="16.85546875" style="146" customWidth="1"/>
    <col min="2" max="4" width="8.28515625" style="146" customWidth="1"/>
    <col min="5" max="5" width="0.7109375" style="185" customWidth="1"/>
    <col min="6" max="8" width="8.28515625" style="146" customWidth="1"/>
    <col min="9" max="9" width="8.28515625" style="44" customWidth="1"/>
    <col min="10" max="10" width="7.7109375" style="146" customWidth="1"/>
    <col min="11" max="11" width="14.7109375" style="146" bestFit="1" customWidth="1"/>
    <col min="12" max="16384" width="9.140625" style="146"/>
  </cols>
  <sheetData>
    <row r="1" spans="1:29" ht="9.75" customHeight="1" x14ac:dyDescent="0.15">
      <c r="A1" s="483" t="s">
        <v>268</v>
      </c>
      <c r="B1" s="483"/>
      <c r="C1" s="483"/>
      <c r="D1" s="483"/>
      <c r="E1" s="483"/>
      <c r="F1" s="483"/>
      <c r="G1" s="483"/>
      <c r="H1" s="483"/>
      <c r="I1" s="483"/>
      <c r="J1" s="483"/>
    </row>
    <row r="2" spans="1:29" ht="12.75" customHeight="1" x14ac:dyDescent="0.15">
      <c r="A2" s="459" t="s">
        <v>332</v>
      </c>
      <c r="B2" s="459"/>
      <c r="C2" s="459"/>
      <c r="D2" s="459"/>
      <c r="E2" s="459"/>
      <c r="F2" s="459"/>
      <c r="G2" s="459"/>
      <c r="H2" s="459"/>
      <c r="I2" s="459"/>
      <c r="J2" s="459"/>
    </row>
    <row r="3" spans="1:29" ht="18" customHeight="1" x14ac:dyDescent="0.15">
      <c r="A3" s="468" t="s">
        <v>364</v>
      </c>
      <c r="B3" s="468"/>
      <c r="C3" s="468"/>
      <c r="D3" s="468"/>
      <c r="E3" s="468"/>
      <c r="F3" s="468"/>
      <c r="G3" s="468"/>
      <c r="H3" s="468"/>
      <c r="I3" s="468"/>
      <c r="J3" s="468"/>
    </row>
    <row r="4" spans="1:29" ht="7.5" customHeight="1" x14ac:dyDescent="0.15">
      <c r="A4" s="469"/>
      <c r="B4" s="537"/>
      <c r="C4" s="537"/>
      <c r="D4" s="537"/>
      <c r="E4" s="537"/>
      <c r="F4" s="537"/>
      <c r="G4" s="537"/>
      <c r="H4" s="537"/>
      <c r="I4" s="537"/>
      <c r="J4" s="537"/>
    </row>
    <row r="5" spans="1:29" ht="18" customHeight="1" x14ac:dyDescent="0.15">
      <c r="A5" s="496" t="s">
        <v>363</v>
      </c>
      <c r="B5" s="497"/>
      <c r="C5" s="497"/>
      <c r="D5" s="497"/>
      <c r="E5" s="497"/>
      <c r="F5" s="497"/>
      <c r="G5" s="497"/>
      <c r="H5" s="497"/>
      <c r="I5" s="497"/>
      <c r="J5" s="497"/>
    </row>
    <row r="6" spans="1:29" ht="9.1999999999999993" customHeight="1" x14ac:dyDescent="0.15">
      <c r="A6" s="147"/>
      <c r="B6" s="524" t="s">
        <v>240</v>
      </c>
      <c r="C6" s="524"/>
      <c r="D6" s="524"/>
      <c r="E6" s="17"/>
      <c r="F6" s="524" t="s">
        <v>288</v>
      </c>
      <c r="G6" s="524"/>
      <c r="H6" s="524"/>
      <c r="I6" s="524"/>
      <c r="J6" s="538" t="s">
        <v>239</v>
      </c>
    </row>
    <row r="7" spans="1:29" ht="9.1999999999999993" customHeight="1" x14ac:dyDescent="0.15">
      <c r="A7" s="146" t="s">
        <v>71</v>
      </c>
      <c r="B7" s="48" t="s">
        <v>0</v>
      </c>
      <c r="C7" s="17" t="s">
        <v>415</v>
      </c>
      <c r="D7" s="17" t="s">
        <v>81</v>
      </c>
      <c r="E7" s="17"/>
      <c r="F7" s="17" t="s">
        <v>60</v>
      </c>
      <c r="G7" s="17" t="s">
        <v>61</v>
      </c>
      <c r="H7" s="17" t="s">
        <v>62</v>
      </c>
      <c r="I7" s="166" t="s">
        <v>63</v>
      </c>
      <c r="J7" s="538"/>
      <c r="K7" s="148"/>
    </row>
    <row r="8" spans="1:29" ht="9.1999999999999993" customHeight="1" x14ac:dyDescent="0.15">
      <c r="A8" s="152" t="s">
        <v>72</v>
      </c>
      <c r="B8" s="155">
        <v>1471974</v>
      </c>
      <c r="C8" s="155">
        <v>889445</v>
      </c>
      <c r="D8" s="155">
        <v>582529</v>
      </c>
      <c r="F8" s="155">
        <v>12777408</v>
      </c>
      <c r="G8" s="155">
        <v>1164658</v>
      </c>
      <c r="H8" s="159">
        <v>896985</v>
      </c>
      <c r="I8" s="159">
        <v>348171</v>
      </c>
      <c r="J8" s="155">
        <v>16659196</v>
      </c>
      <c r="M8" s="149">
        <v>1911493</v>
      </c>
      <c r="N8" s="149">
        <v>1188577</v>
      </c>
      <c r="O8" s="149">
        <v>722916</v>
      </c>
      <c r="P8" s="149">
        <v>18077298</v>
      </c>
      <c r="Q8" s="149">
        <v>1825425</v>
      </c>
      <c r="R8" s="149">
        <v>1315490</v>
      </c>
      <c r="S8" s="149">
        <v>473166</v>
      </c>
      <c r="T8" s="149">
        <v>23602872</v>
      </c>
      <c r="V8" s="149">
        <v>27011080</v>
      </c>
      <c r="W8" s="149">
        <v>13209245</v>
      </c>
      <c r="X8" s="149">
        <v>13801835</v>
      </c>
      <c r="Y8" s="149">
        <v>121900119</v>
      </c>
      <c r="Z8" s="149">
        <v>21054181</v>
      </c>
      <c r="AA8" s="149">
        <v>8816710</v>
      </c>
      <c r="AB8" s="149">
        <v>4433935</v>
      </c>
      <c r="AC8" s="149">
        <v>183216025</v>
      </c>
    </row>
    <row r="9" spans="1:29" ht="9.1999999999999993" customHeight="1" x14ac:dyDescent="0.15">
      <c r="A9" s="154" t="s">
        <v>92</v>
      </c>
      <c r="B9" s="156">
        <v>390097</v>
      </c>
      <c r="C9" s="156">
        <v>274241</v>
      </c>
      <c r="D9" s="156">
        <v>115856</v>
      </c>
      <c r="F9" s="156">
        <v>3262518</v>
      </c>
      <c r="G9" s="156">
        <v>429246</v>
      </c>
      <c r="H9" s="160">
        <v>275776</v>
      </c>
      <c r="I9" s="160">
        <v>101842</v>
      </c>
      <c r="J9" s="156">
        <v>4459479</v>
      </c>
      <c r="M9" s="149">
        <v>531322</v>
      </c>
      <c r="N9" s="149">
        <v>348150</v>
      </c>
      <c r="O9" s="149">
        <v>183172</v>
      </c>
      <c r="P9" s="149">
        <v>5957396</v>
      </c>
      <c r="Q9" s="149">
        <v>510341</v>
      </c>
      <c r="R9" s="149">
        <v>1161244</v>
      </c>
      <c r="S9" s="149">
        <v>188557</v>
      </c>
      <c r="T9" s="149">
        <v>8348860</v>
      </c>
      <c r="V9" s="149">
        <v>27011080</v>
      </c>
      <c r="W9" s="149">
        <v>13209245</v>
      </c>
      <c r="X9" s="149">
        <v>13801835</v>
      </c>
      <c r="Y9" s="149">
        <v>121900119</v>
      </c>
      <c r="Z9" s="149">
        <v>21054181</v>
      </c>
      <c r="AA9" s="149">
        <v>8816710</v>
      </c>
      <c r="AB9" s="149">
        <v>4433935</v>
      </c>
      <c r="AC9" s="149">
        <v>183216025</v>
      </c>
    </row>
    <row r="10" spans="1:29" ht="9.1999999999999993" customHeight="1" x14ac:dyDescent="0.15">
      <c r="A10" s="154" t="s">
        <v>75</v>
      </c>
      <c r="B10" s="156">
        <v>294281</v>
      </c>
      <c r="C10" s="156">
        <v>193196</v>
      </c>
      <c r="D10" s="156">
        <v>101085</v>
      </c>
      <c r="F10" s="156">
        <v>2752384</v>
      </c>
      <c r="G10" s="156">
        <v>321624</v>
      </c>
      <c r="H10" s="160">
        <v>338042</v>
      </c>
      <c r="I10" s="160">
        <v>73811</v>
      </c>
      <c r="J10" s="156">
        <v>3780142</v>
      </c>
      <c r="M10" s="149">
        <v>412823</v>
      </c>
      <c r="N10" s="149">
        <v>294669</v>
      </c>
      <c r="O10" s="149">
        <v>118154</v>
      </c>
      <c r="P10" s="149">
        <v>3410892</v>
      </c>
      <c r="Q10" s="149">
        <v>621761</v>
      </c>
      <c r="R10" s="149">
        <v>152684</v>
      </c>
      <c r="S10" s="149">
        <v>113741</v>
      </c>
      <c r="T10" s="149">
        <v>4711901</v>
      </c>
      <c r="V10" s="149">
        <v>27011080</v>
      </c>
      <c r="W10" s="149">
        <v>13209245</v>
      </c>
      <c r="X10" s="149">
        <v>13801835</v>
      </c>
      <c r="Y10" s="149">
        <v>121900119</v>
      </c>
      <c r="Z10" s="149">
        <v>21054181</v>
      </c>
      <c r="AA10" s="149">
        <v>8816710</v>
      </c>
      <c r="AB10" s="149">
        <v>4433935</v>
      </c>
      <c r="AC10" s="149">
        <v>183216025</v>
      </c>
    </row>
    <row r="11" spans="1:29" ht="9.1999999999999993" customHeight="1" x14ac:dyDescent="0.15">
      <c r="A11" s="154" t="s">
        <v>181</v>
      </c>
      <c r="B11" s="156">
        <v>279735</v>
      </c>
      <c r="C11" s="156">
        <v>195004</v>
      </c>
      <c r="D11" s="156">
        <v>84731</v>
      </c>
      <c r="F11" s="156">
        <v>2881749</v>
      </c>
      <c r="G11" s="156">
        <v>310531</v>
      </c>
      <c r="H11" s="160">
        <v>767315</v>
      </c>
      <c r="I11" s="160">
        <v>114886</v>
      </c>
      <c r="J11" s="156">
        <v>4354216</v>
      </c>
      <c r="M11" s="149">
        <v>1251240</v>
      </c>
      <c r="N11" s="149">
        <v>831179</v>
      </c>
      <c r="O11" s="149">
        <v>420061</v>
      </c>
      <c r="P11" s="149">
        <v>10825238</v>
      </c>
      <c r="Q11" s="149">
        <v>1245131</v>
      </c>
      <c r="R11" s="149">
        <v>633145</v>
      </c>
      <c r="S11" s="149">
        <v>323470</v>
      </c>
      <c r="T11" s="149">
        <v>14278224</v>
      </c>
      <c r="V11" s="149">
        <v>27011080</v>
      </c>
      <c r="W11" s="149">
        <v>13209245</v>
      </c>
      <c r="X11" s="149">
        <v>13801835</v>
      </c>
      <c r="Y11" s="149">
        <v>121900119</v>
      </c>
      <c r="Z11" s="149">
        <v>21054181</v>
      </c>
      <c r="AA11" s="149">
        <v>8816710</v>
      </c>
      <c r="AB11" s="149">
        <v>4433935</v>
      </c>
      <c r="AC11" s="149">
        <v>183216025</v>
      </c>
    </row>
    <row r="12" spans="1:29" ht="9.1999999999999993" customHeight="1" x14ac:dyDescent="0.15">
      <c r="A12" s="154" t="s">
        <v>93</v>
      </c>
      <c r="B12" s="156">
        <v>226950</v>
      </c>
      <c r="C12" s="156">
        <v>140334</v>
      </c>
      <c r="D12" s="156">
        <v>86616</v>
      </c>
      <c r="F12" s="156">
        <v>2296404</v>
      </c>
      <c r="G12" s="156">
        <v>153298</v>
      </c>
      <c r="H12" s="160">
        <v>344940</v>
      </c>
      <c r="I12" s="160">
        <v>65009</v>
      </c>
      <c r="J12" s="156">
        <v>3086601</v>
      </c>
      <c r="M12" s="149">
        <v>1214265</v>
      </c>
      <c r="N12" s="149">
        <v>787387</v>
      </c>
      <c r="O12" s="149">
        <v>426878</v>
      </c>
      <c r="P12" s="149">
        <v>8689777</v>
      </c>
      <c r="Q12" s="149">
        <v>1909886</v>
      </c>
      <c r="R12" s="149">
        <v>914606</v>
      </c>
      <c r="S12" s="149">
        <v>304484</v>
      </c>
      <c r="T12" s="149">
        <v>13033018</v>
      </c>
      <c r="V12" s="149">
        <v>27011080</v>
      </c>
      <c r="W12" s="149">
        <v>13209245</v>
      </c>
      <c r="X12" s="149">
        <v>13801835</v>
      </c>
      <c r="Y12" s="149">
        <v>121900119</v>
      </c>
      <c r="Z12" s="149">
        <v>21054181</v>
      </c>
      <c r="AA12" s="149">
        <v>8816710</v>
      </c>
      <c r="AB12" s="149">
        <v>4433935</v>
      </c>
      <c r="AC12" s="149">
        <v>183216025</v>
      </c>
    </row>
    <row r="13" spans="1:29" ht="9" customHeight="1" x14ac:dyDescent="0.15">
      <c r="A13" s="154" t="s">
        <v>141</v>
      </c>
      <c r="B13" s="156">
        <v>102098</v>
      </c>
      <c r="C13" s="156">
        <v>66308</v>
      </c>
      <c r="D13" s="156">
        <v>35790</v>
      </c>
      <c r="F13" s="156">
        <v>1067624</v>
      </c>
      <c r="G13" s="156">
        <v>80336</v>
      </c>
      <c r="H13" s="160">
        <v>187604</v>
      </c>
      <c r="I13" s="160">
        <v>40923</v>
      </c>
      <c r="J13" s="156">
        <v>1478585</v>
      </c>
      <c r="M13" s="149">
        <v>2427548</v>
      </c>
      <c r="N13" s="149">
        <v>961677</v>
      </c>
      <c r="O13" s="149">
        <v>1465871</v>
      </c>
      <c r="P13" s="149">
        <v>6509953</v>
      </c>
      <c r="Q13" s="149">
        <v>1369266</v>
      </c>
      <c r="R13" s="149">
        <v>582245</v>
      </c>
      <c r="S13" s="149">
        <v>346672</v>
      </c>
      <c r="T13" s="149">
        <v>11235684</v>
      </c>
      <c r="V13" s="149">
        <v>27011080</v>
      </c>
      <c r="W13" s="149">
        <v>13209245</v>
      </c>
      <c r="X13" s="149">
        <v>13801835</v>
      </c>
      <c r="Y13" s="149">
        <v>121900119</v>
      </c>
      <c r="Z13" s="149">
        <v>21054181</v>
      </c>
      <c r="AA13" s="149">
        <v>8816710</v>
      </c>
      <c r="AB13" s="149">
        <v>4433935</v>
      </c>
      <c r="AC13" s="149">
        <v>183216025</v>
      </c>
    </row>
    <row r="14" spans="1:29" ht="9.1999999999999993" customHeight="1" x14ac:dyDescent="0.15">
      <c r="A14" s="154" t="s">
        <v>94</v>
      </c>
      <c r="B14" s="156">
        <v>310067</v>
      </c>
      <c r="C14" s="156">
        <v>217863</v>
      </c>
      <c r="D14" s="156">
        <v>92204</v>
      </c>
      <c r="F14" s="156">
        <v>1857662</v>
      </c>
      <c r="G14" s="156">
        <v>517566</v>
      </c>
      <c r="H14" s="160">
        <v>91757</v>
      </c>
      <c r="I14" s="160">
        <v>83938</v>
      </c>
      <c r="J14" s="156">
        <v>2860990</v>
      </c>
      <c r="M14" s="149">
        <v>2476652</v>
      </c>
      <c r="N14" s="149">
        <v>598113</v>
      </c>
      <c r="O14" s="149">
        <v>1878539</v>
      </c>
      <c r="P14" s="149">
        <v>3748751</v>
      </c>
      <c r="Q14" s="149">
        <v>1198299</v>
      </c>
      <c r="R14" s="149">
        <v>196401</v>
      </c>
      <c r="S14" s="149">
        <v>205002</v>
      </c>
      <c r="T14" s="149">
        <v>7825105</v>
      </c>
      <c r="V14" s="149">
        <v>27011080</v>
      </c>
      <c r="W14" s="149">
        <v>13209245</v>
      </c>
      <c r="X14" s="149">
        <v>13801835</v>
      </c>
      <c r="Y14" s="149">
        <v>121900119</v>
      </c>
      <c r="Z14" s="149">
        <v>21054181</v>
      </c>
      <c r="AA14" s="149">
        <v>8816710</v>
      </c>
      <c r="AB14" s="149">
        <v>4433935</v>
      </c>
      <c r="AC14" s="149">
        <v>183216025</v>
      </c>
    </row>
    <row r="15" spans="1:29" ht="9.1999999999999993" customHeight="1" x14ac:dyDescent="0.15">
      <c r="A15" s="154" t="s">
        <v>293</v>
      </c>
      <c r="B15" s="156">
        <v>140144</v>
      </c>
      <c r="C15" s="156">
        <v>103499</v>
      </c>
      <c r="D15" s="156">
        <v>36645</v>
      </c>
      <c r="F15" s="156">
        <v>1546460</v>
      </c>
      <c r="G15" s="156">
        <v>124573</v>
      </c>
      <c r="H15" s="160">
        <v>80990</v>
      </c>
      <c r="I15" s="160">
        <v>43477</v>
      </c>
      <c r="J15" s="156">
        <v>1935644</v>
      </c>
      <c r="M15" s="149">
        <v>1472608</v>
      </c>
      <c r="N15" s="149">
        <v>897135</v>
      </c>
      <c r="O15" s="149">
        <v>575473</v>
      </c>
      <c r="P15" s="149">
        <v>6782375</v>
      </c>
      <c r="Q15" s="149">
        <v>1728801</v>
      </c>
      <c r="R15" s="149">
        <v>550669</v>
      </c>
      <c r="S15" s="149">
        <v>322631</v>
      </c>
      <c r="T15" s="149">
        <v>10857084</v>
      </c>
      <c r="V15" s="149">
        <v>27011080</v>
      </c>
      <c r="W15" s="149">
        <v>13209245</v>
      </c>
      <c r="X15" s="149">
        <v>13801835</v>
      </c>
      <c r="Y15" s="149">
        <v>121900119</v>
      </c>
      <c r="Z15" s="149">
        <v>21054181</v>
      </c>
      <c r="AA15" s="149">
        <v>8816710</v>
      </c>
      <c r="AB15" s="149">
        <v>4433935</v>
      </c>
      <c r="AC15" s="149">
        <v>183216025</v>
      </c>
    </row>
    <row r="16" spans="1:29" ht="9.1999999999999993" customHeight="1" x14ac:dyDescent="0.15">
      <c r="A16" s="154" t="s">
        <v>142</v>
      </c>
      <c r="B16" s="156">
        <v>1012539</v>
      </c>
      <c r="C16" s="156">
        <v>702353</v>
      </c>
      <c r="D16" s="156">
        <v>310186</v>
      </c>
      <c r="F16" s="156">
        <v>8227603</v>
      </c>
      <c r="G16" s="156">
        <v>1047192</v>
      </c>
      <c r="H16" s="160">
        <v>523306</v>
      </c>
      <c r="I16" s="160">
        <v>255074</v>
      </c>
      <c r="J16" s="156">
        <v>11065714</v>
      </c>
      <c r="M16" s="149">
        <v>2716203</v>
      </c>
      <c r="N16" s="149">
        <v>1691777</v>
      </c>
      <c r="O16" s="149">
        <v>1024426</v>
      </c>
      <c r="P16" s="149">
        <v>14268587</v>
      </c>
      <c r="Q16" s="149">
        <v>2105383</v>
      </c>
      <c r="R16" s="149">
        <v>980927</v>
      </c>
      <c r="S16" s="149">
        <v>507045</v>
      </c>
      <c r="T16" s="149">
        <v>20578145</v>
      </c>
      <c r="V16" s="149">
        <v>27011080</v>
      </c>
      <c r="W16" s="149">
        <v>13209245</v>
      </c>
      <c r="X16" s="149">
        <v>13801835</v>
      </c>
      <c r="Y16" s="149">
        <v>121900119</v>
      </c>
      <c r="Z16" s="149">
        <v>21054181</v>
      </c>
      <c r="AA16" s="149">
        <v>8816710</v>
      </c>
      <c r="AB16" s="149">
        <v>4433935</v>
      </c>
      <c r="AC16" s="149">
        <v>183216025</v>
      </c>
    </row>
    <row r="17" spans="1:29" ht="18.600000000000001" customHeight="1" x14ac:dyDescent="0.15">
      <c r="A17" s="154" t="s">
        <v>143</v>
      </c>
      <c r="B17" s="156">
        <v>367753</v>
      </c>
      <c r="C17" s="156">
        <v>231282</v>
      </c>
      <c r="D17" s="156">
        <v>136471</v>
      </c>
      <c r="F17" s="156">
        <v>2768084</v>
      </c>
      <c r="G17" s="156">
        <v>227246</v>
      </c>
      <c r="H17" s="160">
        <v>188484</v>
      </c>
      <c r="I17" s="160">
        <v>107432</v>
      </c>
      <c r="J17" s="156">
        <v>3658999</v>
      </c>
      <c r="M17" s="149">
        <v>3352442</v>
      </c>
      <c r="N17" s="149">
        <v>2297648</v>
      </c>
      <c r="O17" s="149">
        <v>1054794</v>
      </c>
      <c r="P17" s="149">
        <v>17209932</v>
      </c>
      <c r="Q17" s="149">
        <v>3246893</v>
      </c>
      <c r="R17" s="149">
        <v>1019532</v>
      </c>
      <c r="S17" s="149">
        <v>620962</v>
      </c>
      <c r="T17" s="149">
        <v>25449761</v>
      </c>
      <c r="V17" s="149">
        <v>27011080</v>
      </c>
      <c r="W17" s="149">
        <v>13209245</v>
      </c>
      <c r="X17" s="149">
        <v>13801835</v>
      </c>
      <c r="Y17" s="149">
        <v>121900119</v>
      </c>
      <c r="Z17" s="149">
        <v>21054181</v>
      </c>
      <c r="AA17" s="149">
        <v>8816710</v>
      </c>
      <c r="AB17" s="149">
        <v>4433935</v>
      </c>
      <c r="AC17" s="149">
        <v>183216025</v>
      </c>
    </row>
    <row r="18" spans="1:29" ht="18.600000000000001" customHeight="1" x14ac:dyDescent="0.15">
      <c r="A18" s="154" t="s">
        <v>144</v>
      </c>
      <c r="B18" s="156">
        <v>675936</v>
      </c>
      <c r="C18" s="156">
        <v>474985</v>
      </c>
      <c r="D18" s="156">
        <v>200951</v>
      </c>
      <c r="F18" s="156">
        <v>6607015</v>
      </c>
      <c r="G18" s="156">
        <v>955095</v>
      </c>
      <c r="H18" s="160">
        <v>822390</v>
      </c>
      <c r="I18" s="160">
        <v>199783</v>
      </c>
      <c r="J18" s="156">
        <v>9260219</v>
      </c>
      <c r="M18" s="149">
        <v>719773</v>
      </c>
      <c r="N18" s="149">
        <v>108263</v>
      </c>
      <c r="O18" s="149">
        <v>611510</v>
      </c>
      <c r="P18" s="149">
        <v>680330</v>
      </c>
      <c r="Q18" s="149">
        <v>76098</v>
      </c>
      <c r="R18" s="149">
        <v>21952</v>
      </c>
      <c r="S18" s="149">
        <v>31735</v>
      </c>
      <c r="T18" s="149">
        <v>1529888</v>
      </c>
      <c r="V18" s="149">
        <v>27011080</v>
      </c>
      <c r="W18" s="149">
        <v>13209245</v>
      </c>
      <c r="X18" s="149">
        <v>13801835</v>
      </c>
      <c r="Y18" s="149">
        <v>121900119</v>
      </c>
      <c r="Z18" s="149">
        <v>21054181</v>
      </c>
      <c r="AA18" s="149">
        <v>8816710</v>
      </c>
      <c r="AB18" s="149">
        <v>4433935</v>
      </c>
      <c r="AC18" s="149">
        <v>183216025</v>
      </c>
    </row>
    <row r="19" spans="1:29" ht="9.1999999999999993" customHeight="1" x14ac:dyDescent="0.15">
      <c r="A19" s="154" t="s">
        <v>145</v>
      </c>
      <c r="B19" s="156">
        <v>711555</v>
      </c>
      <c r="C19" s="156">
        <v>438008</v>
      </c>
      <c r="D19" s="156">
        <v>273547</v>
      </c>
      <c r="F19" s="156">
        <v>2520534</v>
      </c>
      <c r="G19" s="156">
        <v>1161107</v>
      </c>
      <c r="H19" s="160">
        <v>219808</v>
      </c>
      <c r="I19" s="160">
        <v>139901</v>
      </c>
      <c r="J19" s="156">
        <v>4752905</v>
      </c>
      <c r="M19" s="149">
        <v>2598507</v>
      </c>
      <c r="N19" s="149">
        <v>750099</v>
      </c>
      <c r="O19" s="149">
        <v>1848408</v>
      </c>
      <c r="P19" s="149">
        <v>6574760</v>
      </c>
      <c r="Q19" s="149">
        <v>734708</v>
      </c>
      <c r="R19" s="149">
        <v>125077</v>
      </c>
      <c r="S19" s="149">
        <v>245070</v>
      </c>
      <c r="T19" s="149">
        <v>10278122</v>
      </c>
      <c r="V19" s="149">
        <v>27011080</v>
      </c>
      <c r="W19" s="149">
        <v>13209245</v>
      </c>
      <c r="X19" s="149">
        <v>13801835</v>
      </c>
      <c r="Y19" s="149">
        <v>121900119</v>
      </c>
      <c r="Z19" s="149">
        <v>21054181</v>
      </c>
      <c r="AA19" s="149">
        <v>8816710</v>
      </c>
      <c r="AB19" s="149">
        <v>4433935</v>
      </c>
      <c r="AC19" s="149">
        <v>183216025</v>
      </c>
    </row>
    <row r="20" spans="1:29" ht="9.1999999999999993" customHeight="1" x14ac:dyDescent="0.15">
      <c r="A20" s="154" t="s">
        <v>182</v>
      </c>
      <c r="B20" s="156">
        <v>519897</v>
      </c>
      <c r="C20" s="156">
        <v>412209</v>
      </c>
      <c r="D20" s="156">
        <v>107688</v>
      </c>
      <c r="F20" s="156">
        <v>2591666</v>
      </c>
      <c r="G20" s="156">
        <v>724482</v>
      </c>
      <c r="H20" s="160">
        <v>79268</v>
      </c>
      <c r="I20" s="160">
        <v>130871</v>
      </c>
      <c r="J20" s="156">
        <v>4046184</v>
      </c>
      <c r="M20" s="149">
        <v>3125002</v>
      </c>
      <c r="N20" s="149">
        <v>1134022</v>
      </c>
      <c r="O20" s="149">
        <v>1990980</v>
      </c>
      <c r="P20" s="149">
        <v>10863636</v>
      </c>
      <c r="Q20" s="149">
        <v>1854222</v>
      </c>
      <c r="R20" s="149">
        <v>726505</v>
      </c>
      <c r="S20" s="149">
        <v>348231</v>
      </c>
      <c r="T20" s="149">
        <v>16917596</v>
      </c>
      <c r="V20" s="149">
        <v>27011080</v>
      </c>
      <c r="W20" s="149">
        <v>13209245</v>
      </c>
      <c r="X20" s="149">
        <v>13801835</v>
      </c>
      <c r="Y20" s="149">
        <v>121900119</v>
      </c>
      <c r="Z20" s="149">
        <v>21054181</v>
      </c>
      <c r="AA20" s="149">
        <v>8816710</v>
      </c>
      <c r="AB20" s="149">
        <v>4433935</v>
      </c>
      <c r="AC20" s="149">
        <v>183216025</v>
      </c>
    </row>
    <row r="21" spans="1:29" ht="9.1999999999999993" customHeight="1" x14ac:dyDescent="0.15">
      <c r="A21" s="154" t="s">
        <v>95</v>
      </c>
      <c r="B21" s="156">
        <v>2573285</v>
      </c>
      <c r="C21" s="156">
        <v>1123863</v>
      </c>
      <c r="D21" s="156">
        <v>1449422</v>
      </c>
      <c r="F21" s="156">
        <v>6503142</v>
      </c>
      <c r="G21" s="156">
        <v>1463087</v>
      </c>
      <c r="H21" s="160">
        <v>608643</v>
      </c>
      <c r="I21" s="160">
        <v>377112</v>
      </c>
      <c r="J21" s="156">
        <v>11525269</v>
      </c>
      <c r="M21" s="149">
        <v>2160682</v>
      </c>
      <c r="N21" s="149">
        <v>919459</v>
      </c>
      <c r="O21" s="149">
        <v>1241223</v>
      </c>
      <c r="P21" s="149">
        <v>6851118</v>
      </c>
      <c r="Q21" s="149">
        <v>1928765</v>
      </c>
      <c r="R21" s="149">
        <v>285246</v>
      </c>
      <c r="S21" s="149">
        <v>282155</v>
      </c>
      <c r="T21" s="149">
        <v>11507966</v>
      </c>
      <c r="V21" s="149">
        <v>27011080</v>
      </c>
      <c r="W21" s="149">
        <v>13209245</v>
      </c>
      <c r="X21" s="149">
        <v>13801835</v>
      </c>
      <c r="Y21" s="149">
        <v>121900119</v>
      </c>
      <c r="Z21" s="149">
        <v>21054181</v>
      </c>
      <c r="AA21" s="149">
        <v>8816710</v>
      </c>
      <c r="AB21" s="149">
        <v>4433935</v>
      </c>
      <c r="AC21" s="149">
        <v>183216025</v>
      </c>
    </row>
    <row r="22" spans="1:29" ht="18.600000000000001" customHeight="1" x14ac:dyDescent="0.15">
      <c r="A22" s="154" t="s">
        <v>96</v>
      </c>
      <c r="B22" s="156">
        <v>2625243</v>
      </c>
      <c r="C22" s="156">
        <v>686640</v>
      </c>
      <c r="D22" s="156">
        <v>1938603</v>
      </c>
      <c r="F22" s="156">
        <v>3766973</v>
      </c>
      <c r="G22" s="156">
        <v>1173454</v>
      </c>
      <c r="H22" s="160">
        <v>196943</v>
      </c>
      <c r="I22" s="160">
        <v>215546</v>
      </c>
      <c r="J22" s="156">
        <v>7978159</v>
      </c>
      <c r="M22" s="149"/>
      <c r="N22" s="149"/>
      <c r="O22" s="149"/>
      <c r="P22" s="149"/>
      <c r="Q22" s="149"/>
      <c r="R22" s="149"/>
      <c r="S22" s="149"/>
      <c r="T22" s="149"/>
      <c r="V22" s="149"/>
      <c r="W22" s="149"/>
      <c r="X22" s="149"/>
      <c r="Y22" s="149"/>
      <c r="Z22" s="149"/>
      <c r="AA22" s="149"/>
      <c r="AB22" s="149"/>
      <c r="AC22" s="149"/>
    </row>
    <row r="23" spans="1:29" ht="9.1999999999999993" customHeight="1" x14ac:dyDescent="0.15">
      <c r="A23" s="154" t="s">
        <v>183</v>
      </c>
      <c r="B23" s="156">
        <v>1153716</v>
      </c>
      <c r="C23" s="156">
        <v>620680</v>
      </c>
      <c r="D23" s="156">
        <v>533036</v>
      </c>
      <c r="F23" s="156">
        <v>4360697</v>
      </c>
      <c r="G23" s="156">
        <v>1074459</v>
      </c>
      <c r="H23" s="160">
        <v>533924</v>
      </c>
      <c r="I23" s="160">
        <v>232678</v>
      </c>
      <c r="J23" s="156">
        <v>7355474</v>
      </c>
      <c r="M23" s="149"/>
      <c r="N23" s="149"/>
      <c r="O23" s="149"/>
      <c r="P23" s="149"/>
      <c r="Q23" s="149"/>
      <c r="R23" s="149"/>
      <c r="S23" s="149"/>
      <c r="T23" s="149"/>
      <c r="V23" s="149"/>
      <c r="W23" s="149"/>
      <c r="X23" s="149"/>
      <c r="Y23" s="149"/>
      <c r="Z23" s="149"/>
      <c r="AA23" s="149"/>
      <c r="AB23" s="149"/>
      <c r="AC23" s="149"/>
    </row>
    <row r="24" spans="1:29" ht="9.1999999999999993" customHeight="1" x14ac:dyDescent="0.15">
      <c r="A24" s="154" t="s">
        <v>73</v>
      </c>
      <c r="B24" s="156">
        <v>2888630</v>
      </c>
      <c r="C24" s="156">
        <v>1901314</v>
      </c>
      <c r="D24" s="156">
        <v>987316</v>
      </c>
      <c r="F24" s="156">
        <v>13768199</v>
      </c>
      <c r="G24" s="156">
        <v>2172031</v>
      </c>
      <c r="H24" s="160">
        <v>1007382</v>
      </c>
      <c r="I24" s="160">
        <v>543693</v>
      </c>
      <c r="J24" s="156">
        <v>20379935</v>
      </c>
      <c r="M24" s="149"/>
      <c r="N24" s="149"/>
      <c r="O24" s="149"/>
      <c r="P24" s="149"/>
      <c r="Q24" s="149"/>
      <c r="R24" s="149"/>
      <c r="S24" s="149"/>
      <c r="T24" s="149"/>
      <c r="V24" s="149"/>
      <c r="W24" s="149"/>
      <c r="X24" s="149"/>
      <c r="Y24" s="149"/>
      <c r="Z24" s="149"/>
      <c r="AA24" s="149"/>
      <c r="AB24" s="149"/>
      <c r="AC24" s="149"/>
    </row>
    <row r="25" spans="1:29" ht="18.75" customHeight="1" x14ac:dyDescent="0.15">
      <c r="A25" s="154" t="s">
        <v>97</v>
      </c>
      <c r="B25" s="156">
        <v>3464356</v>
      </c>
      <c r="C25" s="156">
        <v>2417872</v>
      </c>
      <c r="D25" s="156">
        <v>1046484</v>
      </c>
      <c r="F25" s="156">
        <v>16648935</v>
      </c>
      <c r="G25" s="156">
        <v>3260949</v>
      </c>
      <c r="H25" s="160">
        <v>1046607</v>
      </c>
      <c r="I25" s="160">
        <v>659472</v>
      </c>
      <c r="J25" s="156">
        <v>25080319</v>
      </c>
      <c r="M25" s="149"/>
      <c r="N25" s="149"/>
      <c r="O25" s="149"/>
      <c r="P25" s="149"/>
      <c r="Q25" s="149"/>
      <c r="R25" s="149"/>
      <c r="S25" s="149"/>
      <c r="T25" s="149"/>
      <c r="V25" s="149"/>
      <c r="W25" s="149"/>
      <c r="X25" s="149"/>
      <c r="Y25" s="149"/>
      <c r="Z25" s="149"/>
      <c r="AA25" s="149"/>
      <c r="AB25" s="149"/>
      <c r="AC25" s="149"/>
    </row>
    <row r="26" spans="1:29" ht="9.1999999999999993" customHeight="1" x14ac:dyDescent="0.15">
      <c r="A26" s="154" t="s">
        <v>139</v>
      </c>
      <c r="B26" s="156">
        <v>733453</v>
      </c>
      <c r="C26" s="156">
        <v>129014</v>
      </c>
      <c r="D26" s="156">
        <v>604439</v>
      </c>
      <c r="F26" s="156">
        <v>666097</v>
      </c>
      <c r="G26" s="156">
        <v>67517</v>
      </c>
      <c r="H26" s="160">
        <v>21614</v>
      </c>
      <c r="I26" s="160">
        <v>34587</v>
      </c>
      <c r="J26" s="156">
        <v>1523268</v>
      </c>
      <c r="M26" s="149"/>
      <c r="N26" s="149"/>
      <c r="O26" s="149"/>
      <c r="P26" s="149"/>
      <c r="Q26" s="149"/>
      <c r="R26" s="149"/>
      <c r="S26" s="149"/>
      <c r="T26" s="149"/>
      <c r="V26" s="149"/>
      <c r="W26" s="149"/>
      <c r="X26" s="149"/>
      <c r="Y26" s="149"/>
      <c r="Z26" s="149"/>
      <c r="AA26" s="149"/>
      <c r="AB26" s="149"/>
      <c r="AC26" s="149"/>
    </row>
    <row r="27" spans="1:29" ht="9.1999999999999993" customHeight="1" x14ac:dyDescent="0.15">
      <c r="A27" s="154" t="s">
        <v>98</v>
      </c>
      <c r="B27" s="156">
        <v>2534420</v>
      </c>
      <c r="C27" s="156">
        <v>758631</v>
      </c>
      <c r="D27" s="156">
        <v>1775789</v>
      </c>
      <c r="F27" s="156">
        <v>5801466</v>
      </c>
      <c r="G27" s="156">
        <v>659109</v>
      </c>
      <c r="H27" s="160">
        <v>123017</v>
      </c>
      <c r="I27" s="160">
        <v>229274</v>
      </c>
      <c r="J27" s="156">
        <v>9347286</v>
      </c>
      <c r="M27" s="149"/>
      <c r="N27" s="149"/>
      <c r="O27" s="149"/>
      <c r="P27" s="149"/>
      <c r="Q27" s="149"/>
      <c r="R27" s="149"/>
      <c r="S27" s="149"/>
      <c r="T27" s="149"/>
      <c r="V27" s="149"/>
      <c r="W27" s="149"/>
      <c r="X27" s="149"/>
      <c r="Y27" s="149"/>
      <c r="Z27" s="149"/>
      <c r="AA27" s="149"/>
      <c r="AB27" s="149"/>
      <c r="AC27" s="149"/>
    </row>
    <row r="28" spans="1:29" ht="9.1999999999999993" customHeight="1" x14ac:dyDescent="0.15">
      <c r="A28" s="154" t="s">
        <v>99</v>
      </c>
      <c r="B28" s="156">
        <v>69224</v>
      </c>
      <c r="C28" s="156">
        <v>41017</v>
      </c>
      <c r="D28" s="156">
        <v>28207</v>
      </c>
      <c r="F28" s="156">
        <v>215291</v>
      </c>
      <c r="G28" s="156">
        <v>16466</v>
      </c>
      <c r="H28" s="160">
        <v>2196</v>
      </c>
      <c r="I28" s="160">
        <v>10557</v>
      </c>
      <c r="J28" s="156">
        <v>313734</v>
      </c>
      <c r="M28" s="149"/>
      <c r="N28" s="149"/>
      <c r="O28" s="149"/>
      <c r="P28" s="149"/>
      <c r="Q28" s="149"/>
      <c r="R28" s="149"/>
      <c r="S28" s="149"/>
      <c r="T28" s="149"/>
      <c r="V28" s="149"/>
      <c r="W28" s="149"/>
      <c r="X28" s="149"/>
      <c r="Y28" s="149"/>
      <c r="Z28" s="149"/>
      <c r="AA28" s="149"/>
      <c r="AB28" s="149"/>
      <c r="AC28" s="149"/>
    </row>
    <row r="29" spans="1:29" ht="18.600000000000001" customHeight="1" x14ac:dyDescent="0.15">
      <c r="A29" s="154" t="s">
        <v>146</v>
      </c>
      <c r="B29" s="156">
        <v>939920</v>
      </c>
      <c r="C29" s="156">
        <v>467662</v>
      </c>
      <c r="D29" s="156">
        <v>472258</v>
      </c>
      <c r="F29" s="156">
        <v>4027208</v>
      </c>
      <c r="G29" s="156">
        <v>465825</v>
      </c>
      <c r="H29" s="160">
        <v>156812</v>
      </c>
      <c r="I29" s="160">
        <v>135615</v>
      </c>
      <c r="J29" s="156">
        <v>5725380</v>
      </c>
      <c r="M29" s="149"/>
      <c r="N29" s="149"/>
      <c r="O29" s="149"/>
      <c r="P29" s="149"/>
      <c r="Q29" s="149"/>
      <c r="R29" s="149"/>
      <c r="S29" s="149"/>
      <c r="T29" s="149"/>
      <c r="V29" s="149"/>
      <c r="W29" s="149"/>
      <c r="X29" s="149"/>
      <c r="Y29" s="149"/>
      <c r="Z29" s="149"/>
      <c r="AA29" s="149"/>
      <c r="AB29" s="149"/>
      <c r="AC29" s="149"/>
    </row>
    <row r="30" spans="1:29" ht="9.1999999999999993" customHeight="1" x14ac:dyDescent="0.15">
      <c r="A30" s="154" t="s">
        <v>74</v>
      </c>
      <c r="B30" s="156">
        <v>2276478</v>
      </c>
      <c r="C30" s="156">
        <v>819006</v>
      </c>
      <c r="D30" s="156">
        <v>1457472</v>
      </c>
      <c r="F30" s="156">
        <v>6658519</v>
      </c>
      <c r="G30" s="156">
        <v>1380586</v>
      </c>
      <c r="H30" s="160">
        <v>599104</v>
      </c>
      <c r="I30" s="160">
        <v>234008</v>
      </c>
      <c r="J30" s="156">
        <v>11148695</v>
      </c>
      <c r="M30" s="149"/>
      <c r="N30" s="149"/>
      <c r="O30" s="149"/>
      <c r="P30" s="149"/>
      <c r="Q30" s="149"/>
      <c r="R30" s="149"/>
      <c r="S30" s="149"/>
      <c r="T30" s="149"/>
      <c r="V30" s="149"/>
      <c r="W30" s="149"/>
      <c r="X30" s="149"/>
      <c r="Y30" s="149"/>
      <c r="Z30" s="149"/>
      <c r="AA30" s="149"/>
      <c r="AB30" s="149"/>
      <c r="AC30" s="149"/>
    </row>
    <row r="31" spans="1:29" ht="18.600000000000001" customHeight="1" x14ac:dyDescent="0.15">
      <c r="A31" s="154" t="s">
        <v>100</v>
      </c>
      <c r="B31" s="156">
        <v>2345293</v>
      </c>
      <c r="C31" s="156">
        <v>1071191</v>
      </c>
      <c r="D31" s="156">
        <v>1274102</v>
      </c>
      <c r="F31" s="156">
        <v>6882159</v>
      </c>
      <c r="G31" s="156">
        <v>1971556</v>
      </c>
      <c r="H31" s="160">
        <v>314586</v>
      </c>
      <c r="I31" s="160">
        <v>308373</v>
      </c>
      <c r="J31" s="156">
        <v>11821967</v>
      </c>
      <c r="M31" s="149"/>
      <c r="N31" s="149"/>
      <c r="O31" s="149"/>
      <c r="P31" s="149"/>
      <c r="Q31" s="149"/>
      <c r="R31" s="149"/>
      <c r="S31" s="149"/>
      <c r="T31" s="149"/>
      <c r="V31" s="149"/>
      <c r="W31" s="149"/>
      <c r="X31" s="149"/>
      <c r="Y31" s="149"/>
      <c r="Z31" s="149"/>
      <c r="AA31" s="149"/>
      <c r="AB31" s="149"/>
      <c r="AC31" s="149"/>
    </row>
    <row r="32" spans="1:29" ht="9.1999999999999993" customHeight="1" x14ac:dyDescent="0.15">
      <c r="A32" s="154" t="s">
        <v>76</v>
      </c>
      <c r="B32" s="156">
        <v>92451</v>
      </c>
      <c r="C32" s="156">
        <v>81224</v>
      </c>
      <c r="D32" s="156">
        <v>11227</v>
      </c>
      <c r="F32" s="156">
        <v>404888</v>
      </c>
      <c r="G32" s="156">
        <v>82607</v>
      </c>
      <c r="H32" s="160">
        <v>19773</v>
      </c>
      <c r="I32" s="160">
        <v>26742</v>
      </c>
      <c r="J32" s="156">
        <v>626461</v>
      </c>
      <c r="M32" s="149">
        <v>87249</v>
      </c>
      <c r="N32" s="149">
        <v>73901</v>
      </c>
      <c r="O32" s="149">
        <v>13348</v>
      </c>
      <c r="P32" s="149">
        <v>445043</v>
      </c>
      <c r="Q32" s="149">
        <v>88176</v>
      </c>
      <c r="R32" s="149">
        <v>21451</v>
      </c>
      <c r="S32" s="149">
        <v>28505</v>
      </c>
      <c r="T32" s="149">
        <v>670424</v>
      </c>
      <c r="V32" s="149">
        <v>27011080</v>
      </c>
      <c r="W32" s="149">
        <v>13209245</v>
      </c>
      <c r="X32" s="149">
        <v>13801835</v>
      </c>
      <c r="Y32" s="149">
        <v>121900119</v>
      </c>
      <c r="Z32" s="149">
        <v>21054181</v>
      </c>
      <c r="AA32" s="149">
        <v>8816710</v>
      </c>
      <c r="AB32" s="149">
        <v>4433935</v>
      </c>
      <c r="AC32" s="149">
        <v>183216025</v>
      </c>
    </row>
    <row r="33" spans="1:29" ht="18.600000000000001" customHeight="1" thickBot="1" x14ac:dyDescent="0.2">
      <c r="A33" s="153" t="s">
        <v>69</v>
      </c>
      <c r="B33" s="157">
        <v>595588</v>
      </c>
      <c r="C33" s="157">
        <v>374490</v>
      </c>
      <c r="D33" s="157">
        <v>221098</v>
      </c>
      <c r="F33" s="157">
        <v>1046506</v>
      </c>
      <c r="G33" s="157">
        <v>681751</v>
      </c>
      <c r="H33" s="161">
        <v>146218</v>
      </c>
      <c r="I33" s="161">
        <v>111583</v>
      </c>
      <c r="J33" s="157">
        <v>2581646</v>
      </c>
      <c r="M33" s="149">
        <v>553271</v>
      </c>
      <c r="N33" s="149">
        <v>327189</v>
      </c>
      <c r="O33" s="149">
        <v>226082</v>
      </c>
      <c r="P33" s="149">
        <v>1005033</v>
      </c>
      <c r="Q33" s="149">
        <v>611026</v>
      </c>
      <c r="R33" s="149">
        <v>129536</v>
      </c>
      <c r="S33" s="149">
        <v>92509</v>
      </c>
      <c r="T33" s="149">
        <v>2391375</v>
      </c>
      <c r="V33" s="149">
        <v>27011080</v>
      </c>
      <c r="W33" s="149">
        <v>13209245</v>
      </c>
      <c r="X33" s="149">
        <v>13801835</v>
      </c>
      <c r="Y33" s="149">
        <v>121900119</v>
      </c>
      <c r="Z33" s="149">
        <v>21054181</v>
      </c>
      <c r="AA33" s="149">
        <v>8816710</v>
      </c>
      <c r="AB33" s="149">
        <v>4433935</v>
      </c>
      <c r="AC33" s="149">
        <v>183216025</v>
      </c>
    </row>
    <row r="34" spans="1:29" ht="9.1999999999999993" customHeight="1" x14ac:dyDescent="0.15">
      <c r="A34" s="150" t="s">
        <v>0</v>
      </c>
      <c r="B34" s="158">
        <v>28795083</v>
      </c>
      <c r="C34" s="158">
        <v>14831331</v>
      </c>
      <c r="D34" s="158">
        <v>13963752</v>
      </c>
      <c r="F34" s="158">
        <v>121907191</v>
      </c>
      <c r="G34" s="158">
        <v>21686351</v>
      </c>
      <c r="H34" s="162">
        <v>9593484</v>
      </c>
      <c r="I34" s="162">
        <v>4824358</v>
      </c>
      <c r="J34" s="158">
        <v>186806467</v>
      </c>
      <c r="M34" s="149"/>
      <c r="N34" s="149"/>
      <c r="O34" s="149"/>
      <c r="P34" s="149"/>
      <c r="Q34" s="149"/>
      <c r="R34" s="149"/>
      <c r="S34" s="149"/>
      <c r="T34" s="149"/>
      <c r="V34" s="149"/>
      <c r="W34" s="149"/>
      <c r="X34" s="149"/>
      <c r="Y34" s="149"/>
      <c r="Z34" s="149"/>
      <c r="AA34" s="149"/>
      <c r="AB34" s="149"/>
      <c r="AC34" s="149"/>
    </row>
    <row r="35" spans="1:29" ht="9.1999999999999993" customHeight="1" x14ac:dyDescent="0.15">
      <c r="A35" s="535"/>
      <c r="B35" s="535"/>
      <c r="C35" s="535"/>
      <c r="D35" s="535"/>
      <c r="E35" s="535"/>
      <c r="F35" s="535"/>
      <c r="G35" s="535"/>
      <c r="H35" s="535"/>
      <c r="I35" s="535"/>
      <c r="J35" s="535"/>
      <c r="K35" s="50"/>
    </row>
    <row r="36" spans="1:29" ht="9.1999999999999993" customHeight="1" x14ac:dyDescent="0.15">
      <c r="A36" s="536" t="s">
        <v>309</v>
      </c>
      <c r="B36" s="536"/>
      <c r="C36" s="536"/>
      <c r="D36" s="536"/>
      <c r="E36" s="536"/>
      <c r="F36" s="536"/>
      <c r="G36" s="536"/>
      <c r="H36" s="536"/>
      <c r="I36" s="536"/>
      <c r="J36" s="536"/>
    </row>
    <row r="37" spans="1:29" ht="9.1999999999999993" customHeight="1" x14ac:dyDescent="0.15">
      <c r="A37" s="152" t="s">
        <v>72</v>
      </c>
      <c r="B37" s="203">
        <v>5.1118935829999996</v>
      </c>
      <c r="C37" s="203">
        <v>5.9970679599999999</v>
      </c>
      <c r="D37" s="203">
        <v>4.1717230000000001</v>
      </c>
      <c r="E37" s="203"/>
      <c r="F37" s="203">
        <v>10.481260000000001</v>
      </c>
      <c r="G37" s="203">
        <v>5.3704660000000004</v>
      </c>
      <c r="H37" s="349">
        <v>9.3499400000000001</v>
      </c>
      <c r="I37" s="349">
        <v>7.2169400000000001</v>
      </c>
      <c r="J37" s="349">
        <v>8.9178904069999998</v>
      </c>
      <c r="K37" s="151"/>
      <c r="M37" s="51">
        <f t="shared" ref="M37:M49" si="0">M8/V8*100</f>
        <v>7.0766996358531387</v>
      </c>
      <c r="N37" s="51">
        <f t="shared" ref="N37:N49" si="1">N8/W8*100</f>
        <v>8.9980691553529368</v>
      </c>
      <c r="O37" s="51">
        <f t="shared" ref="O37:O49" si="2">O8/X8*100</f>
        <v>5.2378252601918511</v>
      </c>
      <c r="P37" s="51">
        <f t="shared" ref="P37:P49" si="3">P8/Y8*100</f>
        <v>14.829598320572599</v>
      </c>
      <c r="Q37" s="51">
        <f t="shared" ref="Q37:Q49" si="4">Q8/Z8*100</f>
        <v>8.6701306500594821</v>
      </c>
      <c r="R37" s="51">
        <f t="shared" ref="R37:R49" si="5">R8/AA8*100</f>
        <v>14.920418160515659</v>
      </c>
      <c r="S37" s="51">
        <f t="shared" ref="S37:S49" si="6">S8/AB8*100</f>
        <v>10.671469022437179</v>
      </c>
      <c r="T37" s="51">
        <f t="shared" ref="T37:T49" si="7">T8/AC8*100</f>
        <v>12.882536885078693</v>
      </c>
      <c r="U37" s="51"/>
    </row>
    <row r="38" spans="1:29" ht="9.1999999999999993" customHeight="1" x14ac:dyDescent="0.15">
      <c r="A38" s="154" t="s">
        <v>92</v>
      </c>
      <c r="B38" s="204">
        <v>1.3547347649999999</v>
      </c>
      <c r="C38" s="204">
        <v>1.84906533</v>
      </c>
      <c r="D38" s="204">
        <v>0.82969099999999996</v>
      </c>
      <c r="E38" s="163"/>
      <c r="F38" s="204">
        <v>2.676231</v>
      </c>
      <c r="G38" s="204">
        <v>1.9793369999999999</v>
      </c>
      <c r="H38" s="163">
        <v>2.8746179999999999</v>
      </c>
      <c r="I38" s="163">
        <v>2.1109960000000001</v>
      </c>
      <c r="J38" s="163">
        <v>2.3872187469999999</v>
      </c>
      <c r="K38" s="151"/>
      <c r="M38" s="51">
        <f t="shared" si="0"/>
        <v>1.967052039385319</v>
      </c>
      <c r="N38" s="51">
        <f t="shared" si="1"/>
        <v>2.6356540438155247</v>
      </c>
      <c r="O38" s="51">
        <f t="shared" si="2"/>
        <v>1.3271568599392762</v>
      </c>
      <c r="P38" s="51">
        <f t="shared" si="3"/>
        <v>4.8871125384217224</v>
      </c>
      <c r="Q38" s="51">
        <f t="shared" si="4"/>
        <v>2.4239413539762009</v>
      </c>
      <c r="R38" s="51">
        <f t="shared" si="5"/>
        <v>13.170944717473979</v>
      </c>
      <c r="S38" s="51">
        <f t="shared" si="6"/>
        <v>4.2525882765534453</v>
      </c>
      <c r="T38" s="51">
        <f t="shared" si="7"/>
        <v>4.5568393921874462</v>
      </c>
    </row>
    <row r="39" spans="1:29" ht="9.1999999999999993" customHeight="1" x14ac:dyDescent="0.15">
      <c r="A39" s="154" t="s">
        <v>75</v>
      </c>
      <c r="B39" s="204">
        <v>1.0219835100000001</v>
      </c>
      <c r="C39" s="204">
        <v>1.30262078</v>
      </c>
      <c r="D39" s="204">
        <v>0.72391000000000005</v>
      </c>
      <c r="E39" s="163"/>
      <c r="F39" s="204">
        <v>2.2577699999999998</v>
      </c>
      <c r="G39" s="204">
        <v>1.483071</v>
      </c>
      <c r="H39" s="163">
        <v>3.523663</v>
      </c>
      <c r="I39" s="163">
        <v>1.529965</v>
      </c>
      <c r="J39" s="163">
        <v>2.0235605649999999</v>
      </c>
      <c r="K39" s="151"/>
      <c r="M39" s="51">
        <f t="shared" si="0"/>
        <v>1.5283468857964955</v>
      </c>
      <c r="N39" s="51">
        <f t="shared" si="1"/>
        <v>2.2307785191356508</v>
      </c>
      <c r="O39" s="51">
        <f t="shared" si="2"/>
        <v>0.85607457269268905</v>
      </c>
      <c r="P39" s="51">
        <f t="shared" si="3"/>
        <v>2.7981039132537679</v>
      </c>
      <c r="Q39" s="51">
        <f t="shared" si="4"/>
        <v>2.9531474057338065</v>
      </c>
      <c r="R39" s="51">
        <f t="shared" si="5"/>
        <v>1.7317570839916478</v>
      </c>
      <c r="S39" s="51">
        <f t="shared" si="6"/>
        <v>2.5652383266782217</v>
      </c>
      <c r="T39" s="51">
        <f t="shared" si="7"/>
        <v>2.5717734024630214</v>
      </c>
    </row>
    <row r="40" spans="1:29" ht="9.1999999999999993" customHeight="1" x14ac:dyDescent="0.15">
      <c r="A40" s="154" t="s">
        <v>181</v>
      </c>
      <c r="B40" s="204">
        <v>0.971467941</v>
      </c>
      <c r="C40" s="204">
        <v>1.3148111899999999</v>
      </c>
      <c r="D40" s="204">
        <v>0.60679300000000003</v>
      </c>
      <c r="E40" s="163"/>
      <c r="F40" s="204">
        <v>2.3638880000000002</v>
      </c>
      <c r="G40" s="204">
        <v>1.4319189999999999</v>
      </c>
      <c r="H40" s="163">
        <v>7.9982930000000003</v>
      </c>
      <c r="I40" s="163">
        <v>2.3813740000000001</v>
      </c>
      <c r="J40" s="163">
        <v>2.3308700550000001</v>
      </c>
      <c r="K40" s="151"/>
      <c r="M40" s="51">
        <f t="shared" si="0"/>
        <v>4.6323212548332018</v>
      </c>
      <c r="N40" s="51">
        <f t="shared" si="1"/>
        <v>6.2924035400963492</v>
      </c>
      <c r="O40" s="51">
        <f t="shared" si="2"/>
        <v>3.0435155904993794</v>
      </c>
      <c r="P40" s="51">
        <f t="shared" si="3"/>
        <v>8.8804162693229198</v>
      </c>
      <c r="Q40" s="51">
        <f t="shared" si="4"/>
        <v>5.9139369990217139</v>
      </c>
      <c r="R40" s="51">
        <f t="shared" si="5"/>
        <v>7.1811934383687337</v>
      </c>
      <c r="S40" s="51">
        <f t="shared" si="6"/>
        <v>7.295325709555958</v>
      </c>
      <c r="T40" s="51">
        <f t="shared" si="7"/>
        <v>7.7931087086951036</v>
      </c>
    </row>
    <row r="41" spans="1:29" ht="9.1999999999999993" customHeight="1" x14ac:dyDescent="0.15">
      <c r="A41" s="154" t="s">
        <v>93</v>
      </c>
      <c r="B41" s="204">
        <v>0.78815539400000001</v>
      </c>
      <c r="C41" s="204">
        <v>0.94619964000000001</v>
      </c>
      <c r="D41" s="204">
        <v>0.62029199999999995</v>
      </c>
      <c r="E41" s="163"/>
      <c r="F41" s="204">
        <v>1.883731</v>
      </c>
      <c r="G41" s="204">
        <v>0.70688700000000004</v>
      </c>
      <c r="H41" s="163">
        <v>3.5955650000000001</v>
      </c>
      <c r="I41" s="163">
        <v>1.3475159999999999</v>
      </c>
      <c r="J41" s="163">
        <v>1.6522987929999999</v>
      </c>
      <c r="K41" s="151"/>
      <c r="M41" s="51">
        <f t="shared" si="0"/>
        <v>4.4954329852786339</v>
      </c>
      <c r="N41" s="51">
        <f t="shared" si="1"/>
        <v>5.9608781576842578</v>
      </c>
      <c r="O41" s="51">
        <f t="shared" si="2"/>
        <v>3.0929075735219267</v>
      </c>
      <c r="P41" s="51">
        <f t="shared" si="3"/>
        <v>7.1286041976710459</v>
      </c>
      <c r="Q41" s="51">
        <f t="shared" si="4"/>
        <v>9.0712908756697779</v>
      </c>
      <c r="R41" s="51">
        <f t="shared" si="5"/>
        <v>10.373552039252736</v>
      </c>
      <c r="S41" s="51">
        <f t="shared" si="6"/>
        <v>6.8671281829796786</v>
      </c>
      <c r="T41" s="51">
        <f t="shared" si="7"/>
        <v>7.1134705602307449</v>
      </c>
    </row>
    <row r="42" spans="1:29" ht="9" customHeight="1" x14ac:dyDescent="0.15">
      <c r="A42" s="154" t="s">
        <v>141</v>
      </c>
      <c r="B42" s="204">
        <v>0.35456747900000002</v>
      </c>
      <c r="C42" s="204">
        <v>0.44708058000000001</v>
      </c>
      <c r="D42" s="204">
        <v>0.25630599999999998</v>
      </c>
      <c r="E42" s="163"/>
      <c r="F42" s="204">
        <v>0.87576799999999999</v>
      </c>
      <c r="G42" s="204">
        <v>0.37044500000000002</v>
      </c>
      <c r="H42" s="163">
        <v>1.9555359999999999</v>
      </c>
      <c r="I42" s="163">
        <v>0.84825799999999996</v>
      </c>
      <c r="J42" s="163">
        <v>0.79150632399999998</v>
      </c>
      <c r="K42" s="151"/>
      <c r="M42" s="51">
        <f t="shared" si="0"/>
        <v>8.9872304254402255</v>
      </c>
      <c r="N42" s="51">
        <f t="shared" si="1"/>
        <v>7.2803328275007395</v>
      </c>
      <c r="O42" s="51">
        <f t="shared" si="2"/>
        <v>10.620841359138113</v>
      </c>
      <c r="P42" s="51">
        <f t="shared" si="3"/>
        <v>5.3403992165093781</v>
      </c>
      <c r="Q42" s="51">
        <f t="shared" si="4"/>
        <v>6.5035348560934292</v>
      </c>
      <c r="R42" s="51">
        <f t="shared" si="5"/>
        <v>6.6038805858421119</v>
      </c>
      <c r="S42" s="51">
        <f t="shared" si="6"/>
        <v>7.8186080761219996</v>
      </c>
      <c r="T42" s="51">
        <f t="shared" si="7"/>
        <v>6.1324788593137534</v>
      </c>
    </row>
    <row r="43" spans="1:29" ht="9.1999999999999993" customHeight="1" x14ac:dyDescent="0.15">
      <c r="A43" s="154" t="s">
        <v>94</v>
      </c>
      <c r="B43" s="204">
        <v>1.07680537</v>
      </c>
      <c r="C43" s="204">
        <v>1.4689376199999999</v>
      </c>
      <c r="D43" s="204">
        <v>0.66030999999999995</v>
      </c>
      <c r="E43" s="163"/>
      <c r="F43" s="204">
        <v>1.523833</v>
      </c>
      <c r="G43" s="204">
        <v>2.3865980000000002</v>
      </c>
      <c r="H43" s="163">
        <v>0.95645100000000005</v>
      </c>
      <c r="I43" s="163">
        <v>1.739879</v>
      </c>
      <c r="J43" s="163">
        <v>1.5315262080000001</v>
      </c>
      <c r="K43" s="151"/>
      <c r="M43" s="51">
        <f t="shared" si="0"/>
        <v>9.1690224900300166</v>
      </c>
      <c r="N43" s="51">
        <f t="shared" si="1"/>
        <v>4.5279877843131837</v>
      </c>
      <c r="O43" s="51">
        <f t="shared" si="2"/>
        <v>13.61079160850713</v>
      </c>
      <c r="P43" s="51">
        <f t="shared" si="3"/>
        <v>3.0752644302176604</v>
      </c>
      <c r="Q43" s="51">
        <f t="shared" si="4"/>
        <v>5.6915013697279413</v>
      </c>
      <c r="R43" s="51">
        <f t="shared" si="5"/>
        <v>2.2275996375065077</v>
      </c>
      <c r="S43" s="51">
        <f t="shared" si="6"/>
        <v>4.6234777911719505</v>
      </c>
      <c r="T43" s="51">
        <f t="shared" si="7"/>
        <v>4.270971930539373</v>
      </c>
    </row>
    <row r="44" spans="1:29" ht="9.1999999999999993" customHeight="1" x14ac:dyDescent="0.15">
      <c r="A44" s="154" t="s">
        <v>293</v>
      </c>
      <c r="B44" s="204">
        <v>0.48669420400000002</v>
      </c>
      <c r="C44" s="204">
        <v>0.69784027000000004</v>
      </c>
      <c r="D44" s="204">
        <v>0.26242900000000002</v>
      </c>
      <c r="E44" s="163"/>
      <c r="F44" s="204">
        <v>1.2685550000000001</v>
      </c>
      <c r="G44" s="204">
        <v>0.57443</v>
      </c>
      <c r="H44" s="163">
        <v>0.84421900000000005</v>
      </c>
      <c r="I44" s="163">
        <v>0.90119800000000005</v>
      </c>
      <c r="J44" s="163">
        <v>1.0361761190000001</v>
      </c>
      <c r="K44" s="151"/>
      <c r="M44" s="51">
        <f t="shared" si="0"/>
        <v>5.4518664192620214</v>
      </c>
      <c r="N44" s="51">
        <f t="shared" si="1"/>
        <v>6.7917204957588417</v>
      </c>
      <c r="O44" s="51">
        <f t="shared" si="2"/>
        <v>4.1695397749647052</v>
      </c>
      <c r="P44" s="51">
        <f t="shared" si="3"/>
        <v>5.56387889990493</v>
      </c>
      <c r="Q44" s="51">
        <f t="shared" si="4"/>
        <v>8.2112004261766351</v>
      </c>
      <c r="R44" s="51">
        <f t="shared" si="5"/>
        <v>6.2457424594888566</v>
      </c>
      <c r="S44" s="51">
        <f t="shared" si="6"/>
        <v>7.2764034655447132</v>
      </c>
      <c r="T44" s="51">
        <f t="shared" si="7"/>
        <v>5.9258375461425938</v>
      </c>
    </row>
    <row r="45" spans="1:29" ht="9.1999999999999993" customHeight="1" x14ac:dyDescent="0.15">
      <c r="A45" s="154" t="s">
        <v>142</v>
      </c>
      <c r="B45" s="204">
        <v>3.5163607620000001</v>
      </c>
      <c r="C45" s="204">
        <v>4.7356033000000002</v>
      </c>
      <c r="D45" s="204">
        <v>2.2213660000000002</v>
      </c>
      <c r="E45" s="163"/>
      <c r="F45" s="204">
        <v>6.7490709999999998</v>
      </c>
      <c r="G45" s="204">
        <v>4.8288070000000003</v>
      </c>
      <c r="H45" s="163">
        <v>5.4548069999999997</v>
      </c>
      <c r="I45" s="163">
        <v>5.2872110000000001</v>
      </c>
      <c r="J45" s="163">
        <v>5.9236246890000004</v>
      </c>
      <c r="K45" s="151"/>
      <c r="M45" s="51">
        <f t="shared" si="0"/>
        <v>10.055884474075082</v>
      </c>
      <c r="N45" s="51">
        <f t="shared" si="1"/>
        <v>12.807522307293112</v>
      </c>
      <c r="O45" s="51">
        <f t="shared" si="2"/>
        <v>7.4223898488860351</v>
      </c>
      <c r="P45" s="51">
        <f t="shared" si="3"/>
        <v>11.705146079471834</v>
      </c>
      <c r="Q45" s="51">
        <f t="shared" si="4"/>
        <v>9.9998332872696398</v>
      </c>
      <c r="R45" s="51">
        <f t="shared" si="5"/>
        <v>11.125771404526178</v>
      </c>
      <c r="S45" s="51">
        <f t="shared" si="6"/>
        <v>11.435553295210688</v>
      </c>
      <c r="T45" s="51">
        <f t="shared" si="7"/>
        <v>11.231629438527552</v>
      </c>
    </row>
    <row r="46" spans="1:29" ht="18.600000000000001" customHeight="1" x14ac:dyDescent="0.15">
      <c r="A46" s="154" t="s">
        <v>143</v>
      </c>
      <c r="B46" s="204">
        <v>1.277138184</v>
      </c>
      <c r="C46" s="204">
        <v>1.559415</v>
      </c>
      <c r="D46" s="204">
        <v>0.97732300000000005</v>
      </c>
      <c r="E46" s="163"/>
      <c r="F46" s="204">
        <v>2.2706490000000001</v>
      </c>
      <c r="G46" s="204">
        <v>1.047876</v>
      </c>
      <c r="H46" s="163">
        <v>1.964709</v>
      </c>
      <c r="I46" s="163">
        <v>2.2268659999999998</v>
      </c>
      <c r="J46" s="163">
        <v>1.958711098</v>
      </c>
      <c r="K46" s="151"/>
      <c r="M46" s="51">
        <f t="shared" si="0"/>
        <v>12.41135859802718</v>
      </c>
      <c r="N46" s="51">
        <f t="shared" si="1"/>
        <v>17.394241684517169</v>
      </c>
      <c r="O46" s="51">
        <f t="shared" si="2"/>
        <v>7.6424185624592678</v>
      </c>
      <c r="P46" s="51">
        <f t="shared" si="3"/>
        <v>14.118060048817508</v>
      </c>
      <c r="Q46" s="51">
        <f t="shared" si="4"/>
        <v>15.421606758296608</v>
      </c>
      <c r="R46" s="51">
        <f t="shared" si="5"/>
        <v>11.563633146604573</v>
      </c>
      <c r="S46" s="51">
        <f t="shared" si="6"/>
        <v>14.004761007998539</v>
      </c>
      <c r="T46" s="51">
        <f t="shared" si="7"/>
        <v>13.890575892583632</v>
      </c>
    </row>
    <row r="47" spans="1:29" ht="18.600000000000001" customHeight="1" x14ac:dyDescent="0.15">
      <c r="A47" s="154" t="s">
        <v>144</v>
      </c>
      <c r="B47" s="204">
        <v>2.3474007700000001</v>
      </c>
      <c r="C47" s="204">
        <v>3.2025783799999998</v>
      </c>
      <c r="D47" s="204">
        <v>1.43909</v>
      </c>
      <c r="E47" s="163"/>
      <c r="F47" s="204">
        <v>5.4197090000000001</v>
      </c>
      <c r="G47" s="204">
        <v>4.4041300000000003</v>
      </c>
      <c r="H47" s="163">
        <v>8.572381</v>
      </c>
      <c r="I47" s="163">
        <v>4.1411309999999997</v>
      </c>
      <c r="J47" s="163">
        <v>4.9571190700000001</v>
      </c>
      <c r="K47" s="151"/>
      <c r="M47" s="51">
        <f t="shared" si="0"/>
        <v>2.6647323987045319</v>
      </c>
      <c r="N47" s="51">
        <f t="shared" si="1"/>
        <v>0.81960021182134168</v>
      </c>
      <c r="O47" s="51">
        <f t="shared" si="2"/>
        <v>4.4306427369983776</v>
      </c>
      <c r="P47" s="51">
        <f t="shared" si="3"/>
        <v>0.55810445927456398</v>
      </c>
      <c r="Q47" s="51">
        <f t="shared" si="4"/>
        <v>0.36143889900063081</v>
      </c>
      <c r="R47" s="51">
        <f t="shared" si="5"/>
        <v>0.24898176303859376</v>
      </c>
      <c r="S47" s="51">
        <f t="shared" si="6"/>
        <v>0.71572993289256603</v>
      </c>
      <c r="T47" s="51">
        <f t="shared" si="7"/>
        <v>0.83501866171367922</v>
      </c>
    </row>
    <row r="48" spans="1:29" ht="9.1999999999999993" customHeight="1" x14ac:dyDescent="0.15">
      <c r="A48" s="154" t="s">
        <v>145</v>
      </c>
      <c r="B48" s="204">
        <v>2.4710989720000001</v>
      </c>
      <c r="C48" s="204">
        <v>2.9532615799999999</v>
      </c>
      <c r="D48" s="204">
        <v>1.958979</v>
      </c>
      <c r="E48" s="163"/>
      <c r="F48" s="204">
        <v>2.0675840000000001</v>
      </c>
      <c r="G48" s="204">
        <v>5.3540910000000004</v>
      </c>
      <c r="H48" s="163">
        <v>2.2912219999999999</v>
      </c>
      <c r="I48" s="163">
        <v>2.8998879999999998</v>
      </c>
      <c r="J48" s="163">
        <v>2.5442936079999998</v>
      </c>
      <c r="K48" s="151"/>
      <c r="M48" s="51">
        <f t="shared" si="0"/>
        <v>9.6201521745890943</v>
      </c>
      <c r="N48" s="51">
        <f t="shared" si="1"/>
        <v>5.6785910171247487</v>
      </c>
      <c r="O48" s="51">
        <f t="shared" si="2"/>
        <v>13.392480057905342</v>
      </c>
      <c r="P48" s="51">
        <f t="shared" si="3"/>
        <v>5.3935632335190746</v>
      </c>
      <c r="Q48" s="51">
        <f t="shared" si="4"/>
        <v>3.4896061737096309</v>
      </c>
      <c r="R48" s="51">
        <f t="shared" si="5"/>
        <v>1.4186357496163535</v>
      </c>
      <c r="S48" s="51">
        <f t="shared" si="6"/>
        <v>5.527144624357371</v>
      </c>
      <c r="T48" s="51">
        <f t="shared" si="7"/>
        <v>5.6098378949112115</v>
      </c>
    </row>
    <row r="49" spans="1:20" ht="9.1999999999999993" customHeight="1" x14ac:dyDescent="0.15">
      <c r="A49" s="154" t="s">
        <v>182</v>
      </c>
      <c r="B49" s="204">
        <v>1.805506169</v>
      </c>
      <c r="C49" s="204">
        <v>2.7793122499999998</v>
      </c>
      <c r="D49" s="204">
        <v>0.77119700000000002</v>
      </c>
      <c r="E49" s="163"/>
      <c r="F49" s="204">
        <v>2.125934</v>
      </c>
      <c r="G49" s="204">
        <v>3.3407279999999999</v>
      </c>
      <c r="H49" s="163">
        <v>0.82626900000000003</v>
      </c>
      <c r="I49" s="163">
        <v>2.7127129999999999</v>
      </c>
      <c r="J49" s="163">
        <v>2.165976406</v>
      </c>
      <c r="K49" s="151"/>
      <c r="M49" s="51">
        <f t="shared" si="0"/>
        <v>11.569333769697472</v>
      </c>
      <c r="N49" s="51">
        <f t="shared" si="1"/>
        <v>8.5850629615848586</v>
      </c>
      <c r="O49" s="51">
        <f t="shared" si="2"/>
        <v>14.425473134550588</v>
      </c>
      <c r="P49" s="51">
        <f t="shared" si="3"/>
        <v>8.9119158284004634</v>
      </c>
      <c r="Q49" s="51">
        <f t="shared" si="4"/>
        <v>8.8069063337111047</v>
      </c>
      <c r="R49" s="51">
        <f t="shared" si="5"/>
        <v>8.2400918256356395</v>
      </c>
      <c r="S49" s="51">
        <f t="shared" si="6"/>
        <v>7.8537687178544564</v>
      </c>
      <c r="T49" s="51">
        <f t="shared" si="7"/>
        <v>9.2336879375043743</v>
      </c>
    </row>
    <row r="50" spans="1:20" ht="9.1999999999999993" customHeight="1" x14ac:dyDescent="0.15">
      <c r="A50" s="154" t="s">
        <v>95</v>
      </c>
      <c r="B50" s="204">
        <v>8.9365430900000007</v>
      </c>
      <c r="C50" s="204">
        <v>7.57762739</v>
      </c>
      <c r="D50" s="204">
        <v>10.37989</v>
      </c>
      <c r="E50" s="163"/>
      <c r="F50" s="204">
        <v>5.3345019999999996</v>
      </c>
      <c r="G50" s="204">
        <v>6.7465799999999998</v>
      </c>
      <c r="H50" s="163">
        <v>6.3443370000000003</v>
      </c>
      <c r="I50" s="163">
        <v>7.8168329999999999</v>
      </c>
      <c r="J50" s="163">
        <v>6.169630626</v>
      </c>
      <c r="K50" s="151"/>
      <c r="M50" s="51"/>
      <c r="N50" s="51"/>
      <c r="O50" s="51"/>
      <c r="P50" s="51"/>
      <c r="Q50" s="51"/>
      <c r="R50" s="51"/>
      <c r="S50" s="51"/>
      <c r="T50" s="51"/>
    </row>
    <row r="51" spans="1:20" ht="18.600000000000001" customHeight="1" x14ac:dyDescent="0.15">
      <c r="A51" s="154" t="s">
        <v>96</v>
      </c>
      <c r="B51" s="204">
        <v>9.1169836180000008</v>
      </c>
      <c r="C51" s="204">
        <v>4.6296586599999996</v>
      </c>
      <c r="D51" s="204">
        <v>13.88311</v>
      </c>
      <c r="E51" s="163"/>
      <c r="F51" s="204">
        <v>3.090033</v>
      </c>
      <c r="G51" s="204">
        <v>5.4110259999999997</v>
      </c>
      <c r="H51" s="163">
        <v>2.052883</v>
      </c>
      <c r="I51" s="163">
        <v>4.4678690000000003</v>
      </c>
      <c r="J51" s="163">
        <v>4.2708152070000001</v>
      </c>
      <c r="K51" s="151"/>
      <c r="M51" s="51"/>
      <c r="N51" s="51"/>
      <c r="O51" s="51"/>
      <c r="P51" s="51"/>
      <c r="Q51" s="51"/>
      <c r="R51" s="51"/>
      <c r="S51" s="51"/>
      <c r="T51" s="51"/>
    </row>
    <row r="52" spans="1:20" ht="9.1999999999999993" customHeight="1" x14ac:dyDescent="0.15">
      <c r="A52" s="154" t="s">
        <v>183</v>
      </c>
      <c r="B52" s="204">
        <v>4.0066423840000001</v>
      </c>
      <c r="C52" s="204">
        <v>4.1849244700000003</v>
      </c>
      <c r="D52" s="204">
        <v>3.8172830000000002</v>
      </c>
      <c r="E52" s="163"/>
      <c r="F52" s="204">
        <v>3.5770629999999999</v>
      </c>
      <c r="G52" s="204">
        <v>4.9545399999999997</v>
      </c>
      <c r="H52" s="163">
        <v>5.5654859999999999</v>
      </c>
      <c r="I52" s="163">
        <v>4.8229839999999999</v>
      </c>
      <c r="J52" s="163">
        <v>3.9374835990000001</v>
      </c>
      <c r="K52" s="151"/>
      <c r="M52" s="51"/>
      <c r="N52" s="51"/>
      <c r="O52" s="51"/>
      <c r="P52" s="51"/>
      <c r="Q52" s="51"/>
      <c r="R52" s="51"/>
      <c r="S52" s="51"/>
      <c r="T52" s="51"/>
    </row>
    <row r="53" spans="1:20" ht="9.1999999999999993" customHeight="1" x14ac:dyDescent="0.15">
      <c r="A53" s="154" t="s">
        <v>73</v>
      </c>
      <c r="B53" s="204">
        <v>10.03167798</v>
      </c>
      <c r="C53" s="204">
        <v>12.8195777</v>
      </c>
      <c r="D53" s="204">
        <v>7.0705640000000001</v>
      </c>
      <c r="E53" s="163"/>
      <c r="F53" s="204">
        <v>11.294</v>
      </c>
      <c r="G53" s="204">
        <v>10.01566</v>
      </c>
      <c r="H53" s="163">
        <v>10.500690000000001</v>
      </c>
      <c r="I53" s="163">
        <v>11.26975</v>
      </c>
      <c r="J53" s="163">
        <v>10.90965175</v>
      </c>
      <c r="K53" s="151"/>
      <c r="M53" s="51"/>
      <c r="N53" s="51"/>
      <c r="O53" s="51"/>
      <c r="P53" s="51"/>
      <c r="Q53" s="51"/>
      <c r="R53" s="51"/>
      <c r="S53" s="51"/>
      <c r="T53" s="51"/>
    </row>
    <row r="54" spans="1:20" ht="19.5" customHeight="1" x14ac:dyDescent="0.15">
      <c r="A54" s="154" t="s">
        <v>97</v>
      </c>
      <c r="B54" s="204">
        <v>12.03106794</v>
      </c>
      <c r="C54" s="204">
        <v>16.302461300000001</v>
      </c>
      <c r="D54" s="204">
        <v>7.4942900000000003</v>
      </c>
      <c r="E54" s="163"/>
      <c r="F54" s="204">
        <v>13.65706</v>
      </c>
      <c r="G54" s="204">
        <v>15.03687</v>
      </c>
      <c r="H54" s="163">
        <v>10.909560000000001</v>
      </c>
      <c r="I54" s="163">
        <v>13.66963</v>
      </c>
      <c r="J54" s="163">
        <v>13.425830169999999</v>
      </c>
      <c r="K54" s="151"/>
      <c r="M54" s="51"/>
      <c r="N54" s="51"/>
      <c r="O54" s="51"/>
      <c r="P54" s="51"/>
      <c r="Q54" s="51"/>
      <c r="R54" s="51"/>
      <c r="S54" s="51"/>
      <c r="T54" s="51"/>
    </row>
    <row r="55" spans="1:20" ht="9.1999999999999993" customHeight="1" x14ac:dyDescent="0.15">
      <c r="A55" s="154" t="s">
        <v>139</v>
      </c>
      <c r="B55" s="204">
        <v>2.5471466779999998</v>
      </c>
      <c r="C55" s="204">
        <v>0.86987473000000004</v>
      </c>
      <c r="D55" s="204">
        <v>4.3286290000000003</v>
      </c>
      <c r="E55" s="163"/>
      <c r="F55" s="204">
        <v>0.54639700000000002</v>
      </c>
      <c r="G55" s="204">
        <v>0.311334</v>
      </c>
      <c r="H55" s="163">
        <v>0.225299</v>
      </c>
      <c r="I55" s="163">
        <v>0.71692400000000001</v>
      </c>
      <c r="J55" s="163">
        <v>0.81542573100000004</v>
      </c>
      <c r="K55" s="151"/>
      <c r="M55" s="51"/>
      <c r="N55" s="51"/>
      <c r="O55" s="51"/>
      <c r="P55" s="51"/>
      <c r="Q55" s="51"/>
      <c r="R55" s="51"/>
      <c r="S55" s="51"/>
      <c r="T55" s="51"/>
    </row>
    <row r="56" spans="1:20" ht="9.1999999999999993" customHeight="1" x14ac:dyDescent="0.15">
      <c r="A56" s="154" t="s">
        <v>98</v>
      </c>
      <c r="B56" s="204">
        <v>8.8015721300000003</v>
      </c>
      <c r="C56" s="204">
        <v>5.1150567699999998</v>
      </c>
      <c r="D56" s="204">
        <v>12.717129999999999</v>
      </c>
      <c r="E56" s="163"/>
      <c r="F56" s="204">
        <v>4.7589199999999998</v>
      </c>
      <c r="G56" s="204">
        <v>3.0392800000000002</v>
      </c>
      <c r="H56" s="163">
        <v>1.282297</v>
      </c>
      <c r="I56" s="163">
        <v>4.7524249999999997</v>
      </c>
      <c r="J56" s="163">
        <v>5.0037272000000002</v>
      </c>
      <c r="K56" s="151"/>
      <c r="M56" s="51"/>
      <c r="N56" s="51"/>
      <c r="O56" s="51"/>
      <c r="P56" s="51"/>
      <c r="Q56" s="51"/>
      <c r="R56" s="51"/>
      <c r="S56" s="51"/>
      <c r="T56" s="51"/>
    </row>
    <row r="57" spans="1:20" ht="9.1999999999999993" customHeight="1" x14ac:dyDescent="0.15">
      <c r="A57" s="154" t="s">
        <v>99</v>
      </c>
      <c r="B57" s="204">
        <v>0.24040215500000001</v>
      </c>
      <c r="C57" s="204">
        <v>0.27655643000000002</v>
      </c>
      <c r="D57" s="204">
        <v>0.20200199999999999</v>
      </c>
      <c r="E57" s="163"/>
      <c r="F57" s="204">
        <v>0.17660200000000001</v>
      </c>
      <c r="G57" s="204">
        <v>7.5927999999999995E-2</v>
      </c>
      <c r="H57" s="163" t="s">
        <v>431</v>
      </c>
      <c r="I57" s="163">
        <v>0.21882699999999999</v>
      </c>
      <c r="J57" s="163">
        <v>0.16794600600000001</v>
      </c>
      <c r="K57" s="151"/>
      <c r="M57" s="51"/>
      <c r="N57" s="51"/>
      <c r="O57" s="51"/>
      <c r="P57" s="51"/>
      <c r="Q57" s="51"/>
      <c r="R57" s="51"/>
      <c r="S57" s="51"/>
      <c r="T57" s="51"/>
    </row>
    <row r="58" spans="1:20" ht="18.600000000000001" customHeight="1" x14ac:dyDescent="0.15">
      <c r="A58" s="154" t="s">
        <v>146</v>
      </c>
      <c r="B58" s="204">
        <v>3.2641684</v>
      </c>
      <c r="C58" s="204">
        <v>3.1532031800000002</v>
      </c>
      <c r="D58" s="204">
        <v>3.382028</v>
      </c>
      <c r="E58" s="163"/>
      <c r="F58" s="204">
        <v>3.3035030000000001</v>
      </c>
      <c r="G58" s="204">
        <v>2.1480100000000002</v>
      </c>
      <c r="H58" s="163">
        <v>1.634568</v>
      </c>
      <c r="I58" s="163">
        <v>2.811048</v>
      </c>
      <c r="J58" s="163">
        <v>3.0648724810000001</v>
      </c>
      <c r="K58" s="151"/>
      <c r="M58" s="51"/>
      <c r="N58" s="51"/>
      <c r="O58" s="51"/>
      <c r="P58" s="51"/>
      <c r="Q58" s="51"/>
      <c r="R58" s="51"/>
      <c r="S58" s="51"/>
      <c r="T58" s="51"/>
    </row>
    <row r="59" spans="1:20" ht="9.1999999999999993" customHeight="1" x14ac:dyDescent="0.15">
      <c r="A59" s="154" t="s">
        <v>74</v>
      </c>
      <c r="B59" s="204">
        <v>7.9057872480000002</v>
      </c>
      <c r="C59" s="204">
        <v>5.5221341900000001</v>
      </c>
      <c r="D59" s="204">
        <v>10.43754</v>
      </c>
      <c r="E59" s="163"/>
      <c r="F59" s="204">
        <v>5.4619580000000001</v>
      </c>
      <c r="G59" s="204">
        <v>6.3661519999999996</v>
      </c>
      <c r="H59" s="163">
        <v>6.2449050000000002</v>
      </c>
      <c r="I59" s="163">
        <v>4.8505520000000004</v>
      </c>
      <c r="J59" s="163">
        <v>5.9680455280000002</v>
      </c>
      <c r="K59" s="151"/>
      <c r="M59" s="51"/>
      <c r="N59" s="51"/>
      <c r="O59" s="51"/>
      <c r="P59" s="51"/>
      <c r="Q59" s="51"/>
      <c r="R59" s="51"/>
      <c r="S59" s="51"/>
      <c r="T59" s="51"/>
    </row>
    <row r="60" spans="1:20" ht="18.600000000000001" customHeight="1" x14ac:dyDescent="0.15">
      <c r="A60" s="154" t="s">
        <v>100</v>
      </c>
      <c r="B60" s="204">
        <v>8.1447690220000002</v>
      </c>
      <c r="C60" s="204">
        <v>7.22248731</v>
      </c>
      <c r="D60" s="204">
        <v>9.1243529999999993</v>
      </c>
      <c r="E60" s="163"/>
      <c r="F60" s="204">
        <v>5.6454089999999999</v>
      </c>
      <c r="G60" s="204">
        <v>9.0912299999999995</v>
      </c>
      <c r="H60" s="163">
        <v>3.279163</v>
      </c>
      <c r="I60" s="163">
        <v>6.3920009999999996</v>
      </c>
      <c r="J60" s="163">
        <v>6.3284570340000004</v>
      </c>
      <c r="K60" s="151"/>
      <c r="M60" s="51">
        <f t="shared" ref="M60:T60" si="8">M21/V21*100</f>
        <v>7.9992432735010972</v>
      </c>
      <c r="N60" s="51">
        <f t="shared" si="8"/>
        <v>6.960723341871546</v>
      </c>
      <c r="O60" s="51">
        <f t="shared" si="8"/>
        <v>8.9931737337825002</v>
      </c>
      <c r="P60" s="51">
        <f t="shared" si="8"/>
        <v>5.6202717898905412</v>
      </c>
      <c r="Q60" s="51">
        <f t="shared" si="8"/>
        <v>9.160959526281264</v>
      </c>
      <c r="R60" s="51">
        <f t="shared" si="8"/>
        <v>3.2352884465974272</v>
      </c>
      <c r="S60" s="51">
        <f t="shared" si="8"/>
        <v>6.3635348736506057</v>
      </c>
      <c r="T60" s="51">
        <f t="shared" si="8"/>
        <v>6.2810914056234983</v>
      </c>
    </row>
    <row r="61" spans="1:20" ht="9.1999999999999993" customHeight="1" x14ac:dyDescent="0.15">
      <c r="A61" s="154" t="s">
        <v>76</v>
      </c>
      <c r="B61" s="204">
        <v>0.32106523199999998</v>
      </c>
      <c r="C61" s="204">
        <v>0.54765145000000004</v>
      </c>
      <c r="D61" s="204">
        <v>8.0401E-2</v>
      </c>
      <c r="E61" s="163"/>
      <c r="F61" s="204">
        <v>0.33212799999999998</v>
      </c>
      <c r="G61" s="204">
        <v>0.38091700000000001</v>
      </c>
      <c r="H61" s="163">
        <v>0.20610899999999999</v>
      </c>
      <c r="I61" s="163">
        <v>0.55431200000000003</v>
      </c>
      <c r="J61" s="163">
        <v>0.33535295100000001</v>
      </c>
      <c r="K61" s="151"/>
      <c r="M61" s="51">
        <f>M32/V32*100</f>
        <v>0.32301188993553753</v>
      </c>
      <c r="N61" s="51">
        <f t="shared" ref="N61:T62" si="9">N32/W32*100</f>
        <v>0.55946422373118221</v>
      </c>
      <c r="O61" s="51">
        <f t="shared" si="9"/>
        <v>9.6711777817949568E-2</v>
      </c>
      <c r="P61" s="51">
        <f t="shared" si="9"/>
        <v>0.36508824080803398</v>
      </c>
      <c r="Q61" s="51">
        <f t="shared" si="9"/>
        <v>0.41880517698598674</v>
      </c>
      <c r="R61" s="51">
        <f t="shared" si="9"/>
        <v>0.24329937130743781</v>
      </c>
      <c r="S61" s="51">
        <f t="shared" si="9"/>
        <v>0.64288267644879771</v>
      </c>
      <c r="T61" s="51">
        <f t="shared" si="9"/>
        <v>0.36591995705615815</v>
      </c>
    </row>
    <row r="62" spans="1:20" ht="18.600000000000001" customHeight="1" thickBot="1" x14ac:dyDescent="0.2">
      <c r="A62" s="153" t="s">
        <v>69</v>
      </c>
      <c r="B62" s="205">
        <v>2.0683670190000001</v>
      </c>
      <c r="C62" s="205">
        <v>2.52499253</v>
      </c>
      <c r="D62" s="205">
        <v>1.5833710000000001</v>
      </c>
      <c r="E62" s="164"/>
      <c r="F62" s="205">
        <v>0.85844500000000001</v>
      </c>
      <c r="G62" s="205">
        <v>3.1436869999999999</v>
      </c>
      <c r="H62" s="164">
        <v>1.5241389999999999</v>
      </c>
      <c r="I62" s="164">
        <v>2.3129089999999999</v>
      </c>
      <c r="J62" s="164">
        <v>1.381989629</v>
      </c>
      <c r="K62" s="151"/>
      <c r="M62" s="51">
        <f>M33/V33*100</f>
        <v>2.04831128559095</v>
      </c>
      <c r="N62" s="51">
        <f t="shared" si="9"/>
        <v>2.476969728398557</v>
      </c>
      <c r="O62" s="51">
        <f t="shared" si="9"/>
        <v>1.6380575481448663</v>
      </c>
      <c r="P62" s="51">
        <f t="shared" si="9"/>
        <v>0.82447253394395781</v>
      </c>
      <c r="Q62" s="51">
        <f t="shared" si="9"/>
        <v>2.9021599082861496</v>
      </c>
      <c r="R62" s="51">
        <f t="shared" si="9"/>
        <v>1.4692101702335678</v>
      </c>
      <c r="S62" s="51">
        <f t="shared" si="9"/>
        <v>2.0863860205438285</v>
      </c>
      <c r="T62" s="51">
        <f t="shared" si="9"/>
        <v>1.3052215274291645</v>
      </c>
    </row>
    <row r="63" spans="1:20" ht="9.1999999999999993" customHeight="1" x14ac:dyDescent="0.15">
      <c r="A63" s="207" t="s">
        <v>0</v>
      </c>
      <c r="B63" s="206">
        <v>100</v>
      </c>
      <c r="C63" s="206">
        <v>100</v>
      </c>
      <c r="D63" s="206">
        <v>100</v>
      </c>
      <c r="E63" s="165"/>
      <c r="F63" s="206">
        <v>100</v>
      </c>
      <c r="G63" s="206">
        <v>100</v>
      </c>
      <c r="H63" s="165">
        <v>100</v>
      </c>
      <c r="I63" s="165">
        <v>100</v>
      </c>
      <c r="J63" s="165">
        <v>100</v>
      </c>
      <c r="K63" s="151"/>
      <c r="M63" s="51">
        <f>SUM(M37:M62)</f>
        <v>100</v>
      </c>
      <c r="N63" s="51">
        <f t="shared" ref="N63:T63" si="10">SUM(N37:N62)</f>
        <v>99.999999999999986</v>
      </c>
      <c r="O63" s="51">
        <f t="shared" si="10"/>
        <v>100</v>
      </c>
      <c r="P63" s="51">
        <f t="shared" si="10"/>
        <v>100</v>
      </c>
      <c r="Q63" s="51">
        <f t="shared" si="10"/>
        <v>99.999999999999986</v>
      </c>
      <c r="R63" s="51">
        <f t="shared" si="10"/>
        <v>100.00000000000003</v>
      </c>
      <c r="S63" s="51">
        <f t="shared" si="10"/>
        <v>100</v>
      </c>
      <c r="T63" s="51">
        <f t="shared" si="10"/>
        <v>100</v>
      </c>
    </row>
    <row r="64" spans="1:20" ht="10.7" customHeight="1" x14ac:dyDescent="0.15">
      <c r="A64" s="491" t="s">
        <v>433</v>
      </c>
      <c r="B64" s="492"/>
      <c r="C64" s="492"/>
      <c r="D64" s="492"/>
      <c r="E64" s="492"/>
      <c r="F64" s="492"/>
      <c r="G64" s="492"/>
      <c r="H64" s="492"/>
      <c r="I64" s="492"/>
      <c r="J64" s="492"/>
    </row>
    <row r="65" spans="1:10" ht="18" customHeight="1" x14ac:dyDescent="0.15">
      <c r="A65" s="458"/>
      <c r="B65" s="458"/>
      <c r="C65" s="458"/>
      <c r="D65" s="458"/>
      <c r="E65" s="458"/>
      <c r="F65" s="458"/>
      <c r="G65" s="51"/>
      <c r="H65" s="51"/>
      <c r="I65" s="51"/>
      <c r="J65" s="51"/>
    </row>
    <row r="66" spans="1:10" s="52" customFormat="1" ht="12" customHeight="1" x14ac:dyDescent="0.15">
      <c r="I66" s="26"/>
    </row>
    <row r="67" spans="1:10" s="52" customFormat="1" ht="12" customHeight="1" x14ac:dyDescent="0.15">
      <c r="I67" s="26"/>
    </row>
    <row r="68" spans="1:10" s="52" customFormat="1" ht="12" customHeight="1" x14ac:dyDescent="0.15">
      <c r="I68" s="26"/>
    </row>
    <row r="69" spans="1:10" s="52" customFormat="1" ht="12" customHeight="1" x14ac:dyDescent="0.15">
      <c r="I69" s="26"/>
    </row>
    <row r="70" spans="1:10" s="52" customFormat="1" ht="12" customHeight="1" x14ac:dyDescent="0.15">
      <c r="I70" s="26"/>
    </row>
    <row r="71" spans="1:10" s="52" customFormat="1" ht="12" customHeight="1" x14ac:dyDescent="0.15">
      <c r="I71" s="26"/>
    </row>
    <row r="72" spans="1:10" s="52" customFormat="1" ht="12" customHeight="1" x14ac:dyDescent="0.15">
      <c r="I72" s="26"/>
    </row>
    <row r="73" spans="1:10" s="52" customFormat="1" ht="12" customHeight="1" x14ac:dyDescent="0.15">
      <c r="I73" s="26"/>
    </row>
    <row r="74" spans="1:10" s="52" customFormat="1" ht="12" customHeight="1" x14ac:dyDescent="0.15">
      <c r="I74" s="26"/>
    </row>
    <row r="75" spans="1:10" s="52" customFormat="1" ht="12" customHeight="1" x14ac:dyDescent="0.15">
      <c r="I75" s="26"/>
    </row>
    <row r="76" spans="1:10" s="52" customFormat="1" ht="12" customHeight="1" x14ac:dyDescent="0.15">
      <c r="I76" s="26"/>
    </row>
    <row r="77" spans="1:10" s="52" customFormat="1" ht="12" customHeight="1" x14ac:dyDescent="0.15">
      <c r="I77" s="26"/>
    </row>
    <row r="78" spans="1:10" s="52" customFormat="1" ht="12" customHeight="1" x14ac:dyDescent="0.15">
      <c r="I78" s="26"/>
    </row>
    <row r="79" spans="1:10" s="52" customFormat="1" ht="12" customHeight="1" x14ac:dyDescent="0.15">
      <c r="I79" s="26"/>
    </row>
    <row r="80" spans="1:10" s="52" customFormat="1" ht="12" customHeight="1" x14ac:dyDescent="0.15">
      <c r="I80" s="26"/>
    </row>
    <row r="81" spans="9:9" s="52" customFormat="1" ht="12" customHeight="1" x14ac:dyDescent="0.15">
      <c r="I81" s="26"/>
    </row>
    <row r="82" spans="9:9" s="52" customFormat="1" ht="12" customHeight="1" x14ac:dyDescent="0.15">
      <c r="I82" s="26"/>
    </row>
    <row r="83" spans="9:9" s="52" customFormat="1" ht="12" customHeight="1" x14ac:dyDescent="0.15">
      <c r="I83" s="26"/>
    </row>
    <row r="84" spans="9:9" s="52" customFormat="1" ht="12" customHeight="1" x14ac:dyDescent="0.15">
      <c r="I84" s="26"/>
    </row>
    <row r="85" spans="9:9" s="52" customFormat="1" ht="12" customHeight="1" x14ac:dyDescent="0.15">
      <c r="I85" s="26"/>
    </row>
    <row r="86" spans="9:9" s="52" customFormat="1" ht="12" customHeight="1" x14ac:dyDescent="0.15">
      <c r="I86" s="26"/>
    </row>
    <row r="87" spans="9:9" s="52" customFormat="1" ht="12" customHeight="1" x14ac:dyDescent="0.15">
      <c r="I87" s="26"/>
    </row>
    <row r="88" spans="9:9" s="52" customFormat="1" ht="12" customHeight="1" x14ac:dyDescent="0.15">
      <c r="I88" s="26"/>
    </row>
    <row r="89" spans="9:9" s="52" customFormat="1" ht="12" customHeight="1" x14ac:dyDescent="0.15">
      <c r="I89" s="26"/>
    </row>
    <row r="90" spans="9:9" s="52" customFormat="1" ht="12" customHeight="1" x14ac:dyDescent="0.15">
      <c r="I90" s="26"/>
    </row>
    <row r="91" spans="9:9" s="52" customFormat="1" ht="12" customHeight="1" x14ac:dyDescent="0.15">
      <c r="I91" s="26"/>
    </row>
    <row r="92" spans="9:9" s="52" customFormat="1" ht="12" customHeight="1" x14ac:dyDescent="0.15">
      <c r="I92" s="26"/>
    </row>
    <row r="93" spans="9:9" s="52" customFormat="1" ht="12" customHeight="1" x14ac:dyDescent="0.15">
      <c r="I93" s="26"/>
    </row>
    <row r="94" spans="9:9" s="52" customFormat="1" ht="12" customHeight="1" x14ac:dyDescent="0.15">
      <c r="I94" s="26"/>
    </row>
    <row r="95" spans="9:9" s="52" customFormat="1" ht="12" customHeight="1" x14ac:dyDescent="0.15">
      <c r="I95" s="26"/>
    </row>
  </sheetData>
  <mergeCells count="12">
    <mergeCell ref="A1:J1"/>
    <mergeCell ref="A2:J2"/>
    <mergeCell ref="A3:J3"/>
    <mergeCell ref="A4:J4"/>
    <mergeCell ref="A5:J5"/>
    <mergeCell ref="A64:J64"/>
    <mergeCell ref="A65:F65"/>
    <mergeCell ref="B6:D6"/>
    <mergeCell ref="F6:I6"/>
    <mergeCell ref="J6:J7"/>
    <mergeCell ref="A35:J35"/>
    <mergeCell ref="A36:J36"/>
  </mergeCells>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showGridLines="0" view="pageLayout" zoomScale="172" zoomScaleNormal="100" zoomScaleSheetLayoutView="100" zoomScalePageLayoutView="172" workbookViewId="0">
      <selection sqref="A1:J1"/>
    </sheetView>
  </sheetViews>
  <sheetFormatPr defaultRowHeight="8.25" x14ac:dyDescent="0.15"/>
  <cols>
    <col min="1" max="1" width="15" style="146" customWidth="1"/>
    <col min="2" max="4" width="8.42578125" style="146" customWidth="1"/>
    <col min="5" max="5" width="0.7109375" style="185" customWidth="1"/>
    <col min="6" max="8" width="8.42578125" style="146" customWidth="1"/>
    <col min="9" max="9" width="8.42578125" style="44" customWidth="1"/>
    <col min="10" max="10" width="8.42578125" style="146" customWidth="1"/>
    <col min="11" max="11" width="14.7109375" style="146" bestFit="1" customWidth="1"/>
    <col min="12" max="16384" width="9.140625" style="146"/>
  </cols>
  <sheetData>
    <row r="1" spans="1:29" ht="9.75" customHeight="1" x14ac:dyDescent="0.15">
      <c r="A1" s="483" t="s">
        <v>269</v>
      </c>
      <c r="B1" s="483"/>
      <c r="C1" s="483"/>
      <c r="D1" s="483"/>
      <c r="E1" s="483"/>
      <c r="F1" s="483"/>
      <c r="G1" s="483"/>
      <c r="H1" s="483"/>
      <c r="I1" s="483"/>
      <c r="J1" s="483"/>
    </row>
    <row r="2" spans="1:29" ht="12.75" customHeight="1" x14ac:dyDescent="0.15">
      <c r="A2" s="459" t="s">
        <v>332</v>
      </c>
      <c r="B2" s="459"/>
      <c r="C2" s="459"/>
      <c r="D2" s="459"/>
      <c r="E2" s="459"/>
      <c r="F2" s="459"/>
      <c r="G2" s="459"/>
      <c r="H2" s="459"/>
      <c r="I2" s="459"/>
      <c r="J2" s="459"/>
    </row>
    <row r="3" spans="1:29" ht="18" customHeight="1" x14ac:dyDescent="0.15">
      <c r="A3" s="468" t="s">
        <v>365</v>
      </c>
      <c r="B3" s="468"/>
      <c r="C3" s="468"/>
      <c r="D3" s="468"/>
      <c r="E3" s="468"/>
      <c r="F3" s="468"/>
      <c r="G3" s="468"/>
      <c r="H3" s="468"/>
      <c r="I3" s="468"/>
      <c r="J3" s="468"/>
    </row>
    <row r="4" spans="1:29" ht="7.5" customHeight="1" x14ac:dyDescent="0.15">
      <c r="A4" s="469"/>
      <c r="B4" s="537"/>
      <c r="C4" s="537"/>
      <c r="D4" s="537"/>
      <c r="E4" s="537"/>
      <c r="F4" s="537"/>
      <c r="G4" s="537"/>
      <c r="H4" s="537"/>
      <c r="I4" s="537"/>
      <c r="J4" s="537"/>
    </row>
    <row r="5" spans="1:29" ht="18" customHeight="1" x14ac:dyDescent="0.15">
      <c r="A5" s="496" t="s">
        <v>363</v>
      </c>
      <c r="B5" s="497"/>
      <c r="C5" s="497"/>
      <c r="D5" s="497"/>
      <c r="E5" s="497"/>
      <c r="F5" s="497"/>
      <c r="G5" s="497"/>
      <c r="H5" s="497"/>
      <c r="I5" s="497"/>
      <c r="J5" s="497"/>
    </row>
    <row r="6" spans="1:29" ht="9" customHeight="1" x14ac:dyDescent="0.15">
      <c r="A6" s="147"/>
      <c r="B6" s="524" t="s">
        <v>240</v>
      </c>
      <c r="C6" s="524"/>
      <c r="D6" s="524"/>
      <c r="E6" s="17"/>
      <c r="F6" s="524" t="s">
        <v>288</v>
      </c>
      <c r="G6" s="524"/>
      <c r="H6" s="524"/>
      <c r="I6" s="524"/>
      <c r="J6" s="538" t="s">
        <v>239</v>
      </c>
    </row>
    <row r="7" spans="1:29" ht="9" customHeight="1" x14ac:dyDescent="0.15">
      <c r="A7" s="146" t="s">
        <v>71</v>
      </c>
      <c r="B7" s="57" t="s">
        <v>0</v>
      </c>
      <c r="C7" s="202" t="s">
        <v>415</v>
      </c>
      <c r="D7" s="202" t="s">
        <v>81</v>
      </c>
      <c r="E7" s="187"/>
      <c r="F7" s="46" t="s">
        <v>60</v>
      </c>
      <c r="G7" s="202" t="s">
        <v>61</v>
      </c>
      <c r="H7" s="46" t="s">
        <v>62</v>
      </c>
      <c r="I7" s="173" t="s">
        <v>63</v>
      </c>
      <c r="J7" s="538"/>
      <c r="K7" s="148"/>
    </row>
    <row r="8" spans="1:29" ht="18.75" customHeight="1" x14ac:dyDescent="0.15">
      <c r="A8" s="152" t="s">
        <v>149</v>
      </c>
      <c r="B8" s="155">
        <f>'25.Det.Industry'!B8+'25.Det.Industry'!B9</f>
        <v>1022587</v>
      </c>
      <c r="C8" s="155">
        <f>'25.Det.Industry'!C8+'25.Det.Industry'!C9</f>
        <v>282196</v>
      </c>
      <c r="D8" s="155">
        <f>'25.Det.Industry'!D8+'25.Det.Industry'!D9</f>
        <v>740391</v>
      </c>
      <c r="E8" s="155"/>
      <c r="F8" s="155">
        <f>'25.Det.Industry'!F8+'25.Det.Industry'!F9</f>
        <v>2497535</v>
      </c>
      <c r="G8" s="155">
        <f>'25.Det.Industry'!G8+'25.Det.Industry'!G9</f>
        <v>137641</v>
      </c>
      <c r="H8" s="155">
        <f>'25.Det.Industry'!H8+'25.Det.Industry'!H9</f>
        <v>60760</v>
      </c>
      <c r="I8" s="155">
        <f>'25.Det.Industry'!I8+'25.Det.Industry'!I9</f>
        <v>80372</v>
      </c>
      <c r="J8" s="155">
        <f>'25.Det.Industry'!J8+'25.Det.Industry'!J9</f>
        <v>3798895</v>
      </c>
      <c r="M8" s="149">
        <v>1911493</v>
      </c>
      <c r="N8" s="149">
        <v>1188577</v>
      </c>
      <c r="O8" s="149">
        <v>722916</v>
      </c>
      <c r="P8" s="149">
        <v>18077298</v>
      </c>
      <c r="Q8" s="149">
        <v>1825425</v>
      </c>
      <c r="R8" s="149">
        <v>1315490</v>
      </c>
      <c r="S8" s="149">
        <v>473166</v>
      </c>
      <c r="T8" s="149">
        <v>23602872</v>
      </c>
      <c r="V8" s="149">
        <v>27011080</v>
      </c>
      <c r="W8" s="149">
        <v>13209245</v>
      </c>
      <c r="X8" s="149">
        <v>13801835</v>
      </c>
      <c r="Y8" s="149">
        <v>121900119</v>
      </c>
      <c r="Z8" s="149">
        <v>21054181</v>
      </c>
      <c r="AA8" s="149">
        <v>8816710</v>
      </c>
      <c r="AB8" s="149">
        <v>4433935</v>
      </c>
      <c r="AC8" s="149">
        <v>183216025</v>
      </c>
    </row>
    <row r="9" spans="1:29" ht="8.25" customHeight="1" x14ac:dyDescent="0.15">
      <c r="A9" s="154" t="s">
        <v>43</v>
      </c>
      <c r="B9" s="156">
        <f>'25.Det.Industry'!B10</f>
        <v>141671</v>
      </c>
      <c r="C9" s="156">
        <f>'25.Det.Industry'!C10</f>
        <v>98232</v>
      </c>
      <c r="D9" s="156">
        <f>'25.Det.Industry'!D10</f>
        <v>43439</v>
      </c>
      <c r="E9" s="156"/>
      <c r="F9" s="156">
        <f>'25.Det.Industry'!F10</f>
        <v>1098100</v>
      </c>
      <c r="G9" s="156">
        <f>'25.Det.Industry'!G10</f>
        <v>146474</v>
      </c>
      <c r="H9" s="156">
        <f>'25.Det.Industry'!H10</f>
        <v>45263</v>
      </c>
      <c r="I9" s="156">
        <f>'25.Det.Industry'!I10</f>
        <v>38215</v>
      </c>
      <c r="J9" s="156">
        <f>'25.Det.Industry'!J10</f>
        <v>1469723</v>
      </c>
      <c r="M9" s="149">
        <v>531322</v>
      </c>
      <c r="N9" s="149">
        <v>348150</v>
      </c>
      <c r="O9" s="149">
        <v>183172</v>
      </c>
      <c r="P9" s="149">
        <v>5957396</v>
      </c>
      <c r="Q9" s="149">
        <v>510341</v>
      </c>
      <c r="R9" s="149">
        <v>1161244</v>
      </c>
      <c r="S9" s="149">
        <v>188557</v>
      </c>
      <c r="T9" s="149">
        <v>8348860</v>
      </c>
      <c r="V9" s="149">
        <v>27011080</v>
      </c>
      <c r="W9" s="149">
        <v>13209245</v>
      </c>
      <c r="X9" s="149">
        <v>13801835</v>
      </c>
      <c r="Y9" s="149">
        <v>121900119</v>
      </c>
      <c r="Z9" s="149">
        <v>21054181</v>
      </c>
      <c r="AA9" s="149">
        <v>8816710</v>
      </c>
      <c r="AB9" s="149">
        <v>4433935</v>
      </c>
      <c r="AC9" s="149">
        <v>183216025</v>
      </c>
    </row>
    <row r="10" spans="1:29" ht="9" customHeight="1" x14ac:dyDescent="0.15">
      <c r="A10" s="154" t="s">
        <v>44</v>
      </c>
      <c r="B10" s="156">
        <f>'25.Det.Industry'!B11</f>
        <v>2765076</v>
      </c>
      <c r="C10" s="156">
        <f>'25.Det.Industry'!C11</f>
        <v>882517</v>
      </c>
      <c r="D10" s="156">
        <f>'25.Det.Industry'!D11</f>
        <v>1882559</v>
      </c>
      <c r="E10" s="156"/>
      <c r="F10" s="156">
        <f>'25.Det.Industry'!F11</f>
        <v>7750736</v>
      </c>
      <c r="G10" s="156">
        <f>'25.Det.Industry'!G11</f>
        <v>720773</v>
      </c>
      <c r="H10" s="156">
        <f>'25.Det.Industry'!H11</f>
        <v>180260</v>
      </c>
      <c r="I10" s="156">
        <f>'25.Det.Industry'!I11</f>
        <v>271706</v>
      </c>
      <c r="J10" s="156">
        <f>'25.Det.Industry'!J11</f>
        <v>11688551</v>
      </c>
      <c r="M10" s="149">
        <v>412823</v>
      </c>
      <c r="N10" s="149">
        <v>294669</v>
      </c>
      <c r="O10" s="149">
        <v>118154</v>
      </c>
      <c r="P10" s="149">
        <v>3410892</v>
      </c>
      <c r="Q10" s="149">
        <v>621761</v>
      </c>
      <c r="R10" s="149">
        <v>152684</v>
      </c>
      <c r="S10" s="149">
        <v>113741</v>
      </c>
      <c r="T10" s="149">
        <v>4711901</v>
      </c>
      <c r="V10" s="149">
        <v>27011080</v>
      </c>
      <c r="W10" s="149">
        <v>13209245</v>
      </c>
      <c r="X10" s="149">
        <v>13801835</v>
      </c>
      <c r="Y10" s="149">
        <v>121900119</v>
      </c>
      <c r="Z10" s="149">
        <v>21054181</v>
      </c>
      <c r="AA10" s="149">
        <v>8816710</v>
      </c>
      <c r="AB10" s="149">
        <v>4433935</v>
      </c>
      <c r="AC10" s="149">
        <v>183216025</v>
      </c>
    </row>
    <row r="11" spans="1:29" ht="18.75" customHeight="1" x14ac:dyDescent="0.15">
      <c r="A11" s="154" t="s">
        <v>130</v>
      </c>
      <c r="B11" s="156">
        <f>'25.Det.Industry'!B12+'25.Det.Industry'!B13</f>
        <v>2861587</v>
      </c>
      <c r="C11" s="156">
        <f>'25.Det.Industry'!C12+'25.Det.Industry'!C13</f>
        <v>1167998</v>
      </c>
      <c r="D11" s="156">
        <f>'25.Det.Industry'!D12+'25.Det.Industry'!D13</f>
        <v>1693589</v>
      </c>
      <c r="E11" s="156"/>
      <c r="F11" s="156">
        <f>'25.Det.Industry'!F12+'25.Det.Industry'!F13</f>
        <v>12624372</v>
      </c>
      <c r="G11" s="156">
        <f>'25.Det.Industry'!G12+'25.Det.Industry'!G13</f>
        <v>1779576</v>
      </c>
      <c r="H11" s="156">
        <f>'25.Det.Industry'!H12+'25.Det.Industry'!H13</f>
        <v>1133430</v>
      </c>
      <c r="I11" s="156">
        <f>'25.Det.Industry'!I12+'25.Det.Industry'!I13</f>
        <v>333965</v>
      </c>
      <c r="J11" s="156">
        <f>'25.Det.Industry'!J12+'25.Det.Industry'!J13</f>
        <v>18732930</v>
      </c>
      <c r="M11" s="149">
        <v>1251240</v>
      </c>
      <c r="N11" s="149">
        <v>831179</v>
      </c>
      <c r="O11" s="149">
        <v>420061</v>
      </c>
      <c r="P11" s="149">
        <v>10825238</v>
      </c>
      <c r="Q11" s="149">
        <v>1245131</v>
      </c>
      <c r="R11" s="149">
        <v>633145</v>
      </c>
      <c r="S11" s="149">
        <v>323470</v>
      </c>
      <c r="T11" s="149">
        <v>14278224</v>
      </c>
      <c r="V11" s="149">
        <v>27011080</v>
      </c>
      <c r="W11" s="149">
        <v>13209245</v>
      </c>
      <c r="X11" s="149">
        <v>13801835</v>
      </c>
      <c r="Y11" s="149">
        <v>121900119</v>
      </c>
      <c r="Z11" s="149">
        <v>21054181</v>
      </c>
      <c r="AA11" s="149">
        <v>8816710</v>
      </c>
      <c r="AB11" s="149">
        <v>4433935</v>
      </c>
      <c r="AC11" s="149">
        <v>183216025</v>
      </c>
    </row>
    <row r="12" spans="1:29" ht="27.75" customHeight="1" x14ac:dyDescent="0.15">
      <c r="A12" s="154" t="s">
        <v>291</v>
      </c>
      <c r="B12" s="156">
        <f>'25.Det.Industry'!B14+'25.Det.Industry'!B15+'25.Det.Industry'!B16</f>
        <v>5288776</v>
      </c>
      <c r="C12" s="156">
        <f>'25.Det.Industry'!C14+'25.Det.Industry'!C15+'25.Det.Industry'!C16</f>
        <v>3085135</v>
      </c>
      <c r="D12" s="156">
        <f>'25.Det.Industry'!D14+'25.Det.Industry'!D15+'25.Det.Industry'!D16</f>
        <v>2203641</v>
      </c>
      <c r="E12" s="156"/>
      <c r="F12" s="156">
        <f>'25.Det.Industry'!F14+'25.Det.Industry'!F15+'25.Det.Industry'!F16</f>
        <v>21996389</v>
      </c>
      <c r="G12" s="156">
        <f>'25.Det.Industry'!G14+'25.Det.Industry'!G15+'25.Det.Industry'!G16</f>
        <v>4143352</v>
      </c>
      <c r="H12" s="156">
        <f>'25.Det.Industry'!H14+'25.Det.Industry'!H15+'25.Det.Industry'!H16</f>
        <v>1604440</v>
      </c>
      <c r="I12" s="156">
        <f>'25.Det.Industry'!I14+'25.Det.Industry'!I15+'25.Det.Industry'!I16</f>
        <v>887484</v>
      </c>
      <c r="J12" s="156">
        <f>'25.Det.Industry'!J14+'25.Det.Industry'!J15+'25.Det.Industry'!J16</f>
        <v>33920441</v>
      </c>
      <c r="M12" s="149">
        <v>1214265</v>
      </c>
      <c r="N12" s="149">
        <v>787387</v>
      </c>
      <c r="O12" s="149">
        <v>426878</v>
      </c>
      <c r="P12" s="149">
        <v>8689777</v>
      </c>
      <c r="Q12" s="149">
        <v>1909886</v>
      </c>
      <c r="R12" s="149">
        <v>914606</v>
      </c>
      <c r="S12" s="149">
        <v>304484</v>
      </c>
      <c r="T12" s="149">
        <v>13033018</v>
      </c>
      <c r="V12" s="149">
        <v>27011080</v>
      </c>
      <c r="W12" s="149">
        <v>13209245</v>
      </c>
      <c r="X12" s="149">
        <v>13801835</v>
      </c>
      <c r="Y12" s="149">
        <v>121900119</v>
      </c>
      <c r="Z12" s="149">
        <v>21054181</v>
      </c>
      <c r="AA12" s="149">
        <v>8816710</v>
      </c>
      <c r="AB12" s="149">
        <v>4433935</v>
      </c>
      <c r="AC12" s="149">
        <v>183216025</v>
      </c>
    </row>
    <row r="13" spans="1:29" ht="18.75" customHeight="1" x14ac:dyDescent="0.15">
      <c r="A13" s="154" t="s">
        <v>105</v>
      </c>
      <c r="B13" s="156">
        <f>'25.Det.Industry'!B17</f>
        <v>403561</v>
      </c>
      <c r="C13" s="156">
        <f>'25.Det.Industry'!C17</f>
        <v>279763</v>
      </c>
      <c r="D13" s="156">
        <f>'25.Det.Industry'!D17</f>
        <v>123798</v>
      </c>
      <c r="E13" s="156"/>
      <c r="F13" s="156">
        <f>'25.Det.Industry'!F17</f>
        <v>2640115</v>
      </c>
      <c r="G13" s="156">
        <f>'25.Det.Industry'!G17</f>
        <v>416060</v>
      </c>
      <c r="H13" s="156">
        <f>'25.Det.Industry'!H17</f>
        <v>235811</v>
      </c>
      <c r="I13" s="156">
        <f>'25.Det.Industry'!I17</f>
        <v>104259</v>
      </c>
      <c r="J13" s="156">
        <f>'25.Det.Industry'!J17</f>
        <v>3799806</v>
      </c>
      <c r="M13" s="149">
        <v>2427548</v>
      </c>
      <c r="N13" s="149">
        <v>961677</v>
      </c>
      <c r="O13" s="149">
        <v>1465871</v>
      </c>
      <c r="P13" s="149">
        <v>6509953</v>
      </c>
      <c r="Q13" s="149">
        <v>1369266</v>
      </c>
      <c r="R13" s="149">
        <v>582245</v>
      </c>
      <c r="S13" s="149">
        <v>346672</v>
      </c>
      <c r="T13" s="149">
        <v>11235684</v>
      </c>
      <c r="V13" s="149">
        <v>27011080</v>
      </c>
      <c r="W13" s="149">
        <v>13209245</v>
      </c>
      <c r="X13" s="149">
        <v>13801835</v>
      </c>
      <c r="Y13" s="149">
        <v>121900119</v>
      </c>
      <c r="Z13" s="149">
        <v>21054181</v>
      </c>
      <c r="AA13" s="149">
        <v>8816710</v>
      </c>
      <c r="AB13" s="149">
        <v>4433935</v>
      </c>
      <c r="AC13" s="149">
        <v>183216025</v>
      </c>
    </row>
    <row r="14" spans="1:29" ht="27.75" customHeight="1" x14ac:dyDescent="0.15">
      <c r="A14" s="154" t="s">
        <v>106</v>
      </c>
      <c r="B14" s="156">
        <f>'25.Det.Industry'!B18</f>
        <v>1298382</v>
      </c>
      <c r="C14" s="156">
        <f>'25.Det.Industry'!C18</f>
        <v>847629</v>
      </c>
      <c r="D14" s="156">
        <f>'25.Det.Industry'!D18</f>
        <v>450753</v>
      </c>
      <c r="E14" s="156"/>
      <c r="F14" s="156">
        <f>'25.Det.Industry'!F18</f>
        <v>8023944</v>
      </c>
      <c r="G14" s="156">
        <f>'25.Det.Industry'!G18</f>
        <v>1114295</v>
      </c>
      <c r="H14" s="156">
        <f>'25.Det.Industry'!H18</f>
        <v>678969</v>
      </c>
      <c r="I14" s="156">
        <f>'25.Det.Industry'!I18</f>
        <v>241495</v>
      </c>
      <c r="J14" s="156">
        <f>'25.Det.Industry'!J18</f>
        <v>11357085</v>
      </c>
      <c r="M14" s="149">
        <v>2476652</v>
      </c>
      <c r="N14" s="149">
        <v>598113</v>
      </c>
      <c r="O14" s="149">
        <v>1878539</v>
      </c>
      <c r="P14" s="149">
        <v>3748751</v>
      </c>
      <c r="Q14" s="149">
        <v>1198299</v>
      </c>
      <c r="R14" s="149">
        <v>196401</v>
      </c>
      <c r="S14" s="149">
        <v>205002</v>
      </c>
      <c r="T14" s="149">
        <v>7825105</v>
      </c>
      <c r="V14" s="149">
        <v>27011080</v>
      </c>
      <c r="W14" s="149">
        <v>13209245</v>
      </c>
      <c r="X14" s="149">
        <v>13801835</v>
      </c>
      <c r="Y14" s="149">
        <v>121900119</v>
      </c>
      <c r="Z14" s="149">
        <v>21054181</v>
      </c>
      <c r="AA14" s="149">
        <v>8816710</v>
      </c>
      <c r="AB14" s="149">
        <v>4433935</v>
      </c>
      <c r="AC14" s="149">
        <v>183216025</v>
      </c>
    </row>
    <row r="15" spans="1:29" ht="9" customHeight="1" x14ac:dyDescent="0.15">
      <c r="A15" s="154" t="s">
        <v>131</v>
      </c>
      <c r="B15" s="156">
        <f>'25.Det.Industry'!B19</f>
        <v>3110164</v>
      </c>
      <c r="C15" s="156">
        <f>'25.Det.Industry'!C19</f>
        <v>1432646</v>
      </c>
      <c r="D15" s="156">
        <f>'25.Det.Industry'!D19</f>
        <v>1677518</v>
      </c>
      <c r="E15" s="156"/>
      <c r="F15" s="156">
        <f>'25.Det.Industry'!F19</f>
        <v>13274170</v>
      </c>
      <c r="G15" s="156">
        <f>'25.Det.Industry'!G19</f>
        <v>2118205</v>
      </c>
      <c r="H15" s="156">
        <f>'25.Det.Industry'!H19</f>
        <v>1320218</v>
      </c>
      <c r="I15" s="156">
        <f>'25.Det.Industry'!I19</f>
        <v>486412</v>
      </c>
      <c r="J15" s="156">
        <f>'25.Det.Industry'!J19</f>
        <v>20309169</v>
      </c>
      <c r="M15" s="149">
        <v>1472608</v>
      </c>
      <c r="N15" s="149">
        <v>897135</v>
      </c>
      <c r="O15" s="149">
        <v>575473</v>
      </c>
      <c r="P15" s="149">
        <v>6782375</v>
      </c>
      <c r="Q15" s="149">
        <v>1728801</v>
      </c>
      <c r="R15" s="149">
        <v>550669</v>
      </c>
      <c r="S15" s="149">
        <v>322631</v>
      </c>
      <c r="T15" s="149">
        <v>10857084</v>
      </c>
      <c r="V15" s="149">
        <v>27011080</v>
      </c>
      <c r="W15" s="149">
        <v>13209245</v>
      </c>
      <c r="X15" s="149">
        <v>13801835</v>
      </c>
      <c r="Y15" s="149">
        <v>121900119</v>
      </c>
      <c r="Z15" s="149">
        <v>21054181</v>
      </c>
      <c r="AA15" s="149">
        <v>8816710</v>
      </c>
      <c r="AB15" s="149">
        <v>4433935</v>
      </c>
      <c r="AC15" s="149">
        <v>183216025</v>
      </c>
    </row>
    <row r="16" spans="1:29" ht="18.75" customHeight="1" x14ac:dyDescent="0.15">
      <c r="A16" s="154" t="s">
        <v>108</v>
      </c>
      <c r="B16" s="156">
        <f>'25.Det.Industry'!B20</f>
        <v>4613506</v>
      </c>
      <c r="C16" s="156">
        <f>'25.Det.Industry'!C20</f>
        <v>2972542</v>
      </c>
      <c r="D16" s="156">
        <f>'25.Det.Industry'!D20</f>
        <v>1640964</v>
      </c>
      <c r="E16" s="156"/>
      <c r="F16" s="156">
        <f>'25.Det.Industry'!F20</f>
        <v>27377028</v>
      </c>
      <c r="G16" s="156">
        <f>'25.Det.Industry'!G20</f>
        <v>5787224</v>
      </c>
      <c r="H16" s="156">
        <f>'25.Det.Industry'!H20</f>
        <v>2241657</v>
      </c>
      <c r="I16" s="156">
        <f>'25.Det.Industry'!I20</f>
        <v>1032115</v>
      </c>
      <c r="J16" s="156">
        <f>'25.Det.Industry'!J20</f>
        <v>41051530</v>
      </c>
      <c r="M16" s="149">
        <v>2716203</v>
      </c>
      <c r="N16" s="149">
        <v>1691777</v>
      </c>
      <c r="O16" s="149">
        <v>1024426</v>
      </c>
      <c r="P16" s="149">
        <v>14268587</v>
      </c>
      <c r="Q16" s="149">
        <v>2105383</v>
      </c>
      <c r="R16" s="149">
        <v>980927</v>
      </c>
      <c r="S16" s="149">
        <v>507045</v>
      </c>
      <c r="T16" s="149">
        <v>20578145</v>
      </c>
      <c r="V16" s="149">
        <v>27011080</v>
      </c>
      <c r="W16" s="149">
        <v>13209245</v>
      </c>
      <c r="X16" s="149">
        <v>13801835</v>
      </c>
      <c r="Y16" s="149">
        <v>121900119</v>
      </c>
      <c r="Z16" s="149">
        <v>21054181</v>
      </c>
      <c r="AA16" s="149">
        <v>8816710</v>
      </c>
      <c r="AB16" s="149">
        <v>4433935</v>
      </c>
      <c r="AC16" s="149">
        <v>183216025</v>
      </c>
    </row>
    <row r="17" spans="1:29" ht="27.75" customHeight="1" x14ac:dyDescent="0.15">
      <c r="A17" s="154" t="s">
        <v>147</v>
      </c>
      <c r="B17" s="156">
        <f>'25.Det.Industry'!B21</f>
        <v>3944533</v>
      </c>
      <c r="C17" s="156">
        <f>'25.Det.Industry'!C21</f>
        <v>1897727</v>
      </c>
      <c r="D17" s="156">
        <f>'25.Det.Industry'!D21</f>
        <v>2046806</v>
      </c>
      <c r="E17" s="156"/>
      <c r="F17" s="156">
        <f>'25.Det.Industry'!F21</f>
        <v>11336652</v>
      </c>
      <c r="G17" s="156">
        <f>'25.Det.Industry'!G21</f>
        <v>2285521</v>
      </c>
      <c r="H17" s="156">
        <f>'25.Det.Industry'!H21</f>
        <v>1054113</v>
      </c>
      <c r="I17" s="156">
        <f>'25.Det.Industry'!I21</f>
        <v>695753</v>
      </c>
      <c r="J17" s="156">
        <f>'25.Det.Industry'!J21</f>
        <v>19316572</v>
      </c>
      <c r="M17" s="149">
        <v>3352442</v>
      </c>
      <c r="N17" s="149">
        <v>2297648</v>
      </c>
      <c r="O17" s="149">
        <v>1054794</v>
      </c>
      <c r="P17" s="149">
        <v>17209932</v>
      </c>
      <c r="Q17" s="149">
        <v>3246893</v>
      </c>
      <c r="R17" s="149">
        <v>1019532</v>
      </c>
      <c r="S17" s="149">
        <v>620962</v>
      </c>
      <c r="T17" s="149">
        <v>25449761</v>
      </c>
      <c r="V17" s="149">
        <v>27011080</v>
      </c>
      <c r="W17" s="149">
        <v>13209245</v>
      </c>
      <c r="X17" s="149">
        <v>13801835</v>
      </c>
      <c r="Y17" s="149">
        <v>121900119</v>
      </c>
      <c r="Z17" s="149">
        <v>21054181</v>
      </c>
      <c r="AA17" s="149">
        <v>8816710</v>
      </c>
      <c r="AB17" s="149">
        <v>4433935</v>
      </c>
      <c r="AC17" s="149">
        <v>183216025</v>
      </c>
    </row>
    <row r="18" spans="1:29" ht="18.75" customHeight="1" x14ac:dyDescent="0.15">
      <c r="A18" s="154" t="s">
        <v>110</v>
      </c>
      <c r="B18" s="156">
        <f>'25.Det.Industry'!B22</f>
        <v>1682824</v>
      </c>
      <c r="C18" s="156">
        <f>'25.Det.Industry'!C22</f>
        <v>661236</v>
      </c>
      <c r="D18" s="156">
        <f>'25.Det.Industry'!D22</f>
        <v>1021588</v>
      </c>
      <c r="E18" s="156"/>
      <c r="F18" s="156">
        <f>'25.Det.Industry'!F22</f>
        <v>5885685</v>
      </c>
      <c r="G18" s="156">
        <f>'25.Det.Industry'!G22</f>
        <v>902963</v>
      </c>
      <c r="H18" s="156">
        <f>'25.Det.Industry'!H22</f>
        <v>560700</v>
      </c>
      <c r="I18" s="156">
        <f>'25.Det.Industry'!I22</f>
        <v>210110</v>
      </c>
      <c r="J18" s="156">
        <f>'25.Det.Industry'!J22</f>
        <v>9242282</v>
      </c>
      <c r="M18" s="149">
        <v>719773</v>
      </c>
      <c r="N18" s="149">
        <v>108263</v>
      </c>
      <c r="O18" s="149">
        <v>611510</v>
      </c>
      <c r="P18" s="149">
        <v>680330</v>
      </c>
      <c r="Q18" s="149">
        <v>76098</v>
      </c>
      <c r="R18" s="149">
        <v>21952</v>
      </c>
      <c r="S18" s="149">
        <v>31735</v>
      </c>
      <c r="T18" s="149">
        <v>1529888</v>
      </c>
      <c r="V18" s="149">
        <v>27011080</v>
      </c>
      <c r="W18" s="149">
        <v>13209245</v>
      </c>
      <c r="X18" s="149">
        <v>13801835</v>
      </c>
      <c r="Y18" s="149">
        <v>121900119</v>
      </c>
      <c r="Z18" s="149">
        <v>21054181</v>
      </c>
      <c r="AA18" s="149">
        <v>8816710</v>
      </c>
      <c r="AB18" s="149">
        <v>4433935</v>
      </c>
      <c r="AC18" s="149">
        <v>183216025</v>
      </c>
    </row>
    <row r="19" spans="1:29" ht="9" customHeight="1" x14ac:dyDescent="0.15">
      <c r="A19" s="154" t="s">
        <v>111</v>
      </c>
      <c r="B19" s="156">
        <f>'25.Det.Industry'!B23</f>
        <v>900065</v>
      </c>
      <c r="C19" s="156">
        <f>'25.Det.Industry'!C23</f>
        <v>701678</v>
      </c>
      <c r="D19" s="156">
        <f>'25.Det.Industry'!D23</f>
        <v>198387</v>
      </c>
      <c r="E19" s="156"/>
      <c r="F19" s="156">
        <f>'25.Det.Industry'!F23</f>
        <v>5624635</v>
      </c>
      <c r="G19" s="156">
        <f>'25.Det.Industry'!G23</f>
        <v>1295887</v>
      </c>
      <c r="H19" s="156">
        <f>'25.Det.Industry'!H23</f>
        <v>296964</v>
      </c>
      <c r="I19" s="156">
        <f>'25.Det.Industry'!I23</f>
        <v>281607</v>
      </c>
      <c r="J19" s="156">
        <f>'25.Det.Industry'!J23</f>
        <v>8399158</v>
      </c>
      <c r="M19" s="149">
        <v>2598507</v>
      </c>
      <c r="N19" s="149">
        <v>750099</v>
      </c>
      <c r="O19" s="149">
        <v>1848408</v>
      </c>
      <c r="P19" s="149">
        <v>6574760</v>
      </c>
      <c r="Q19" s="149">
        <v>734708</v>
      </c>
      <c r="R19" s="149">
        <v>125077</v>
      </c>
      <c r="S19" s="149">
        <v>245070</v>
      </c>
      <c r="T19" s="149">
        <v>10278122</v>
      </c>
      <c r="V19" s="149">
        <v>27011080</v>
      </c>
      <c r="W19" s="149">
        <v>13209245</v>
      </c>
      <c r="X19" s="149">
        <v>13801835</v>
      </c>
      <c r="Y19" s="149">
        <v>121900119</v>
      </c>
      <c r="Z19" s="149">
        <v>21054181</v>
      </c>
      <c r="AA19" s="149">
        <v>8816710</v>
      </c>
      <c r="AB19" s="149">
        <v>4433935</v>
      </c>
      <c r="AC19" s="149">
        <v>183216025</v>
      </c>
    </row>
    <row r="20" spans="1:29" ht="9" customHeight="1" x14ac:dyDescent="0.15">
      <c r="A20" s="154" t="s">
        <v>148</v>
      </c>
      <c r="B20" s="156">
        <f>'25.Det.Industry'!B24</f>
        <v>166763</v>
      </c>
      <c r="C20" s="156">
        <f>'25.Det.Industry'!C24</f>
        <v>147542</v>
      </c>
      <c r="D20" s="156">
        <f>'25.Det.Industry'!D24</f>
        <v>19221</v>
      </c>
      <c r="E20" s="156"/>
      <c r="F20" s="156">
        <f>'25.Det.Industry'!F24</f>
        <v>731324</v>
      </c>
      <c r="G20" s="156">
        <f>'25.Det.Industry'!G24</f>
        <v>156629</v>
      </c>
      <c r="H20" s="156">
        <f>'25.Det.Industry'!H24</f>
        <v>34681</v>
      </c>
      <c r="I20" s="156">
        <f>'25.Det.Industry'!I24</f>
        <v>49282</v>
      </c>
      <c r="J20" s="156">
        <f>'25.Det.Industry'!J24</f>
        <v>1138679</v>
      </c>
      <c r="M20" s="149">
        <v>3125002</v>
      </c>
      <c r="N20" s="149">
        <v>1134022</v>
      </c>
      <c r="O20" s="149">
        <v>1990980</v>
      </c>
      <c r="P20" s="149">
        <v>10863636</v>
      </c>
      <c r="Q20" s="149">
        <v>1854222</v>
      </c>
      <c r="R20" s="149">
        <v>726505</v>
      </c>
      <c r="S20" s="149">
        <v>348231</v>
      </c>
      <c r="T20" s="149">
        <v>16917596</v>
      </c>
      <c r="V20" s="149">
        <v>27011080</v>
      </c>
      <c r="W20" s="149">
        <v>13209245</v>
      </c>
      <c r="X20" s="149">
        <v>13801835</v>
      </c>
      <c r="Y20" s="149">
        <v>121900119</v>
      </c>
      <c r="Z20" s="149">
        <v>21054181</v>
      </c>
      <c r="AA20" s="149">
        <v>8816710</v>
      </c>
      <c r="AB20" s="149">
        <v>4433935</v>
      </c>
      <c r="AC20" s="149">
        <v>183216025</v>
      </c>
    </row>
    <row r="21" spans="1:29" ht="18.75" customHeight="1" thickBot="1" x14ac:dyDescent="0.2">
      <c r="A21" s="167" t="s">
        <v>69</v>
      </c>
      <c r="B21" s="169">
        <f>'25.Det.Industry'!B25</f>
        <v>595588</v>
      </c>
      <c r="C21" s="169">
        <f>'25.Det.Industry'!C25</f>
        <v>374490</v>
      </c>
      <c r="D21" s="169">
        <f>'25.Det.Industry'!D25</f>
        <v>221098</v>
      </c>
      <c r="E21" s="169"/>
      <c r="F21" s="169">
        <f>'25.Det.Industry'!F25</f>
        <v>1046506</v>
      </c>
      <c r="G21" s="169">
        <f>'25.Det.Industry'!G25</f>
        <v>681751</v>
      </c>
      <c r="H21" s="169">
        <f>'25.Det.Industry'!H25</f>
        <v>146218</v>
      </c>
      <c r="I21" s="169">
        <f>'25.Det.Industry'!I25</f>
        <v>111583</v>
      </c>
      <c r="J21" s="169">
        <f>'25.Det.Industry'!J25</f>
        <v>2581646</v>
      </c>
      <c r="M21" s="149">
        <v>2160682</v>
      </c>
      <c r="N21" s="149">
        <v>919459</v>
      </c>
      <c r="O21" s="149">
        <v>1241223</v>
      </c>
      <c r="P21" s="149">
        <v>6851118</v>
      </c>
      <c r="Q21" s="149">
        <v>1928765</v>
      </c>
      <c r="R21" s="149">
        <v>285246</v>
      </c>
      <c r="S21" s="149">
        <v>282155</v>
      </c>
      <c r="T21" s="149">
        <v>11507966</v>
      </c>
      <c r="V21" s="149">
        <v>27011080</v>
      </c>
      <c r="W21" s="149">
        <v>13209245</v>
      </c>
      <c r="X21" s="149">
        <v>13801835</v>
      </c>
      <c r="Y21" s="149">
        <v>121900119</v>
      </c>
      <c r="Z21" s="149">
        <v>21054181</v>
      </c>
      <c r="AA21" s="149">
        <v>8816710</v>
      </c>
      <c r="AB21" s="149">
        <v>4433935</v>
      </c>
      <c r="AC21" s="149">
        <v>183216025</v>
      </c>
    </row>
    <row r="22" spans="1:29" ht="9.1999999999999993" customHeight="1" x14ac:dyDescent="0.15">
      <c r="A22" s="170" t="s">
        <v>0</v>
      </c>
      <c r="B22" s="172">
        <f>SUM(B8:B21)</f>
        <v>28795083</v>
      </c>
      <c r="C22" s="172">
        <f t="shared" ref="C22:J22" si="0">SUM(C8:C21)</f>
        <v>14831331</v>
      </c>
      <c r="D22" s="172">
        <f t="shared" si="0"/>
        <v>13963752</v>
      </c>
      <c r="E22" s="172">
        <f t="shared" si="0"/>
        <v>0</v>
      </c>
      <c r="F22" s="172">
        <f t="shared" si="0"/>
        <v>121907191</v>
      </c>
      <c r="G22" s="172">
        <f t="shared" si="0"/>
        <v>21686351</v>
      </c>
      <c r="H22" s="172">
        <f t="shared" si="0"/>
        <v>9593484</v>
      </c>
      <c r="I22" s="172">
        <f t="shared" si="0"/>
        <v>4824358</v>
      </c>
      <c r="J22" s="372">
        <f t="shared" si="0"/>
        <v>186806467</v>
      </c>
      <c r="M22" s="149"/>
      <c r="N22" s="149"/>
      <c r="O22" s="149"/>
      <c r="P22" s="149"/>
      <c r="Q22" s="149"/>
      <c r="R22" s="149"/>
      <c r="S22" s="149"/>
      <c r="T22" s="149"/>
      <c r="V22" s="149"/>
      <c r="W22" s="149"/>
      <c r="X22" s="149"/>
      <c r="Y22" s="149"/>
      <c r="Z22" s="149"/>
      <c r="AA22" s="149"/>
      <c r="AB22" s="149"/>
      <c r="AC22" s="149"/>
    </row>
    <row r="23" spans="1:29" ht="9.1999999999999993" customHeight="1" x14ac:dyDescent="0.15">
      <c r="A23" s="535"/>
      <c r="B23" s="535"/>
      <c r="C23" s="535"/>
      <c r="D23" s="535"/>
      <c r="E23" s="535"/>
      <c r="F23" s="535"/>
      <c r="G23" s="535"/>
      <c r="H23" s="535"/>
      <c r="I23" s="535"/>
      <c r="J23" s="535"/>
      <c r="K23" s="50"/>
    </row>
    <row r="24" spans="1:29" ht="9.1999999999999993" customHeight="1" x14ac:dyDescent="0.15">
      <c r="A24" s="536" t="s">
        <v>309</v>
      </c>
      <c r="B24" s="536"/>
      <c r="C24" s="536"/>
      <c r="D24" s="536"/>
      <c r="E24" s="536"/>
      <c r="F24" s="536"/>
      <c r="G24" s="536"/>
      <c r="H24" s="536"/>
      <c r="I24" s="536"/>
      <c r="J24" s="536"/>
    </row>
    <row r="25" spans="1:29" ht="18.75" customHeight="1" x14ac:dyDescent="0.15">
      <c r="A25" s="152" t="s">
        <v>149</v>
      </c>
      <c r="B25" s="350">
        <f>(B8/B$22)*100</f>
        <v>3.5512556084662092</v>
      </c>
      <c r="C25" s="350">
        <f t="shared" ref="C25:J25" si="1">(C8/C$22)*100</f>
        <v>1.9027017871828229</v>
      </c>
      <c r="D25" s="350">
        <f t="shared" si="1"/>
        <v>5.3022353877381949</v>
      </c>
      <c r="E25" s="350"/>
      <c r="F25" s="350">
        <f t="shared" si="1"/>
        <v>2.0487183565734037</v>
      </c>
      <c r="G25" s="350">
        <f t="shared" si="1"/>
        <v>0.63468953352272128</v>
      </c>
      <c r="H25" s="350">
        <f t="shared" si="1"/>
        <v>0.63334655063791212</v>
      </c>
      <c r="I25" s="350">
        <f t="shared" si="1"/>
        <v>1.6659626006196058</v>
      </c>
      <c r="J25" s="350">
        <f t="shared" si="1"/>
        <v>2.0335992971806482</v>
      </c>
      <c r="K25" s="151"/>
      <c r="M25" s="51">
        <f t="shared" ref="M25:M38" si="2">M8/V8*100</f>
        <v>7.0766996358531387</v>
      </c>
      <c r="N25" s="51">
        <f t="shared" ref="N25:N38" si="3">N8/W8*100</f>
        <v>8.9980691553529368</v>
      </c>
      <c r="O25" s="51">
        <f t="shared" ref="O25:O38" si="4">O8/X8*100</f>
        <v>5.2378252601918511</v>
      </c>
      <c r="P25" s="51">
        <f t="shared" ref="P25:P38" si="5">P8/Y8*100</f>
        <v>14.829598320572599</v>
      </c>
      <c r="Q25" s="51">
        <f t="shared" ref="Q25:Q38" si="6">Q8/Z8*100</f>
        <v>8.6701306500594821</v>
      </c>
      <c r="R25" s="51">
        <f t="shared" ref="R25:R38" si="7">R8/AA8*100</f>
        <v>14.920418160515659</v>
      </c>
      <c r="S25" s="51">
        <f t="shared" ref="S25:S38" si="8">S8/AB8*100</f>
        <v>10.671469022437179</v>
      </c>
      <c r="T25" s="51">
        <f t="shared" ref="T25:T38" si="9">T8/AC8*100</f>
        <v>12.882536885078693</v>
      </c>
      <c r="U25" s="51"/>
    </row>
    <row r="26" spans="1:29" ht="9" customHeight="1" x14ac:dyDescent="0.15">
      <c r="A26" s="154" t="s">
        <v>43</v>
      </c>
      <c r="B26" s="350">
        <f t="shared" ref="B26:J26" si="10">(B9/B$22)*100</f>
        <v>0.49199719271515902</v>
      </c>
      <c r="C26" s="350">
        <f t="shared" si="10"/>
        <v>0.66232760903252719</v>
      </c>
      <c r="D26" s="350">
        <f t="shared" si="10"/>
        <v>0.31108401237718919</v>
      </c>
      <c r="E26" s="350"/>
      <c r="F26" s="350">
        <f t="shared" si="10"/>
        <v>0.90076720740780569</v>
      </c>
      <c r="G26" s="350">
        <f t="shared" si="10"/>
        <v>0.67542022168690341</v>
      </c>
      <c r="H26" s="350">
        <f t="shared" si="10"/>
        <v>0.47180982425154405</v>
      </c>
      <c r="I26" s="350">
        <f t="shared" si="10"/>
        <v>0.79212612331008603</v>
      </c>
      <c r="J26" s="350">
        <f t="shared" si="10"/>
        <v>0.78676237691492767</v>
      </c>
      <c r="K26" s="151"/>
      <c r="M26" s="51">
        <f t="shared" si="2"/>
        <v>1.967052039385319</v>
      </c>
      <c r="N26" s="51">
        <f t="shared" si="3"/>
        <v>2.6356540438155247</v>
      </c>
      <c r="O26" s="51">
        <f t="shared" si="4"/>
        <v>1.3271568599392762</v>
      </c>
      <c r="P26" s="51">
        <f t="shared" si="5"/>
        <v>4.8871125384217224</v>
      </c>
      <c r="Q26" s="51">
        <f t="shared" si="6"/>
        <v>2.4239413539762009</v>
      </c>
      <c r="R26" s="51">
        <f t="shared" si="7"/>
        <v>13.170944717473979</v>
      </c>
      <c r="S26" s="51">
        <f t="shared" si="8"/>
        <v>4.2525882765534453</v>
      </c>
      <c r="T26" s="51">
        <f t="shared" si="9"/>
        <v>4.5568393921874462</v>
      </c>
    </row>
    <row r="27" spans="1:29" ht="9" customHeight="1" x14ac:dyDescent="0.15">
      <c r="A27" s="154" t="s">
        <v>44</v>
      </c>
      <c r="B27" s="350">
        <f t="shared" ref="B27:J27" si="11">(B10/B$22)*100</f>
        <v>9.6025977768496098</v>
      </c>
      <c r="C27" s="350">
        <f t="shared" si="11"/>
        <v>5.9503560401962581</v>
      </c>
      <c r="D27" s="350">
        <f t="shared" si="11"/>
        <v>13.481756192748195</v>
      </c>
      <c r="E27" s="350"/>
      <c r="F27" s="350">
        <f t="shared" si="11"/>
        <v>6.3578989364130294</v>
      </c>
      <c r="G27" s="350">
        <f t="shared" si="11"/>
        <v>3.3236250764363264</v>
      </c>
      <c r="H27" s="350">
        <f t="shared" si="11"/>
        <v>1.8789836935153066</v>
      </c>
      <c r="I27" s="350">
        <f t="shared" si="11"/>
        <v>5.631961807146153</v>
      </c>
      <c r="J27" s="350">
        <f t="shared" si="11"/>
        <v>6.2570376645472336</v>
      </c>
      <c r="K27" s="151"/>
      <c r="M27" s="51">
        <f t="shared" si="2"/>
        <v>1.5283468857964955</v>
      </c>
      <c r="N27" s="51">
        <f t="shared" si="3"/>
        <v>2.2307785191356508</v>
      </c>
      <c r="O27" s="51">
        <f t="shared" si="4"/>
        <v>0.85607457269268905</v>
      </c>
      <c r="P27" s="51">
        <f t="shared" si="5"/>
        <v>2.7981039132537679</v>
      </c>
      <c r="Q27" s="51">
        <f t="shared" si="6"/>
        <v>2.9531474057338065</v>
      </c>
      <c r="R27" s="51">
        <f t="shared" si="7"/>
        <v>1.7317570839916478</v>
      </c>
      <c r="S27" s="51">
        <f t="shared" si="8"/>
        <v>2.5652383266782217</v>
      </c>
      <c r="T27" s="51">
        <f t="shared" si="9"/>
        <v>2.5717734024630214</v>
      </c>
    </row>
    <row r="28" spans="1:29" ht="18.75" customHeight="1" x14ac:dyDescent="0.15">
      <c r="A28" s="154" t="s">
        <v>130</v>
      </c>
      <c r="B28" s="350">
        <f t="shared" ref="B28:J28" si="12">(B11/B$22)*100</f>
        <v>9.9377626381559647</v>
      </c>
      <c r="C28" s="350">
        <f t="shared" si="12"/>
        <v>7.8752068846686782</v>
      </c>
      <c r="D28" s="350">
        <f t="shared" si="12"/>
        <v>12.128466618427483</v>
      </c>
      <c r="E28" s="350"/>
      <c r="F28" s="350">
        <f t="shared" si="12"/>
        <v>10.355723806317545</v>
      </c>
      <c r="G28" s="350">
        <f t="shared" si="12"/>
        <v>8.2059725031657003</v>
      </c>
      <c r="H28" s="350">
        <f t="shared" si="12"/>
        <v>11.8145816472931</v>
      </c>
      <c r="I28" s="350">
        <f t="shared" si="12"/>
        <v>6.9224754879302077</v>
      </c>
      <c r="J28" s="350">
        <f t="shared" si="12"/>
        <v>10.027987949689129</v>
      </c>
      <c r="K28" s="151"/>
      <c r="M28" s="51">
        <f t="shared" si="2"/>
        <v>4.6323212548332018</v>
      </c>
      <c r="N28" s="51">
        <f t="shared" si="3"/>
        <v>6.2924035400963492</v>
      </c>
      <c r="O28" s="51">
        <f t="shared" si="4"/>
        <v>3.0435155904993794</v>
      </c>
      <c r="P28" s="51">
        <f t="shared" si="5"/>
        <v>8.8804162693229198</v>
      </c>
      <c r="Q28" s="51">
        <f t="shared" si="6"/>
        <v>5.9139369990217139</v>
      </c>
      <c r="R28" s="51">
        <f t="shared" si="7"/>
        <v>7.1811934383687337</v>
      </c>
      <c r="S28" s="51">
        <f t="shared" si="8"/>
        <v>7.295325709555958</v>
      </c>
      <c r="T28" s="51">
        <f t="shared" si="9"/>
        <v>7.7931087086951036</v>
      </c>
    </row>
    <row r="29" spans="1:29" ht="27.75" customHeight="1" x14ac:dyDescent="0.15">
      <c r="A29" s="154" t="s">
        <v>291</v>
      </c>
      <c r="B29" s="350">
        <f t="shared" ref="B29:J29" si="13">(B12/B$22)*100</f>
        <v>18.366941328142726</v>
      </c>
      <c r="C29" s="350">
        <f t="shared" si="13"/>
        <v>20.80147088619356</v>
      </c>
      <c r="D29" s="350">
        <f t="shared" si="13"/>
        <v>15.781152515455732</v>
      </c>
      <c r="E29" s="350"/>
      <c r="F29" s="350">
        <f t="shared" si="13"/>
        <v>18.043553312617959</v>
      </c>
      <c r="G29" s="350">
        <f t="shared" si="13"/>
        <v>19.105805305834991</v>
      </c>
      <c r="H29" s="350">
        <f t="shared" si="13"/>
        <v>16.724268263750687</v>
      </c>
      <c r="I29" s="350">
        <f t="shared" si="13"/>
        <v>18.395898480170832</v>
      </c>
      <c r="J29" s="350">
        <f t="shared" si="13"/>
        <v>18.158065694802737</v>
      </c>
      <c r="K29" s="151"/>
      <c r="M29" s="51">
        <f t="shared" si="2"/>
        <v>4.4954329852786339</v>
      </c>
      <c r="N29" s="51">
        <f t="shared" si="3"/>
        <v>5.9608781576842578</v>
      </c>
      <c r="O29" s="51">
        <f t="shared" si="4"/>
        <v>3.0929075735219267</v>
      </c>
      <c r="P29" s="51">
        <f t="shared" si="5"/>
        <v>7.1286041976710459</v>
      </c>
      <c r="Q29" s="51">
        <f t="shared" si="6"/>
        <v>9.0712908756697779</v>
      </c>
      <c r="R29" s="51">
        <f t="shared" si="7"/>
        <v>10.373552039252736</v>
      </c>
      <c r="S29" s="51">
        <f t="shared" si="8"/>
        <v>6.8671281829796786</v>
      </c>
      <c r="T29" s="51">
        <f t="shared" si="9"/>
        <v>7.1134705602307449</v>
      </c>
    </row>
    <row r="30" spans="1:29" ht="18.75" customHeight="1" x14ac:dyDescent="0.15">
      <c r="A30" s="154" t="s">
        <v>105</v>
      </c>
      <c r="B30" s="350">
        <f t="shared" ref="B30:J30" si="14">(B13/B$22)*100</f>
        <v>1.4014927479111625</v>
      </c>
      <c r="C30" s="350">
        <f t="shared" si="14"/>
        <v>1.886297325573814</v>
      </c>
      <c r="D30" s="350">
        <f t="shared" si="14"/>
        <v>0.88656687686805102</v>
      </c>
      <c r="E30" s="350"/>
      <c r="F30" s="350">
        <f t="shared" si="14"/>
        <v>2.1656761823016657</v>
      </c>
      <c r="G30" s="350">
        <f t="shared" si="14"/>
        <v>1.9185339202524205</v>
      </c>
      <c r="H30" s="350">
        <f t="shared" si="14"/>
        <v>2.4580329732139021</v>
      </c>
      <c r="I30" s="350">
        <f t="shared" si="14"/>
        <v>2.1610958390733024</v>
      </c>
      <c r="J30" s="350">
        <f t="shared" si="14"/>
        <v>2.0340869676637054</v>
      </c>
      <c r="K30" s="151"/>
      <c r="M30" s="51">
        <f t="shared" si="2"/>
        <v>8.9872304254402255</v>
      </c>
      <c r="N30" s="51">
        <f t="shared" si="3"/>
        <v>7.2803328275007395</v>
      </c>
      <c r="O30" s="51">
        <f t="shared" si="4"/>
        <v>10.620841359138113</v>
      </c>
      <c r="P30" s="51">
        <f t="shared" si="5"/>
        <v>5.3403992165093781</v>
      </c>
      <c r="Q30" s="51">
        <f t="shared" si="6"/>
        <v>6.5035348560934292</v>
      </c>
      <c r="R30" s="51">
        <f t="shared" si="7"/>
        <v>6.6038805858421119</v>
      </c>
      <c r="S30" s="51">
        <f t="shared" si="8"/>
        <v>7.8186080761219996</v>
      </c>
      <c r="T30" s="51">
        <f t="shared" si="9"/>
        <v>6.1324788593137534</v>
      </c>
    </row>
    <row r="31" spans="1:29" ht="27.75" customHeight="1" x14ac:dyDescent="0.15">
      <c r="A31" s="154" t="s">
        <v>106</v>
      </c>
      <c r="B31" s="350">
        <f t="shared" ref="B31:J31" si="15">(B14/B$22)*100</f>
        <v>4.509040658087355</v>
      </c>
      <c r="C31" s="350">
        <f t="shared" si="15"/>
        <v>5.7151242865525687</v>
      </c>
      <c r="D31" s="350">
        <f t="shared" si="15"/>
        <v>3.2280220960670167</v>
      </c>
      <c r="E31" s="350"/>
      <c r="F31" s="350">
        <f t="shared" si="15"/>
        <v>6.5820104082293236</v>
      </c>
      <c r="G31" s="350">
        <f t="shared" si="15"/>
        <v>5.1382318768150537</v>
      </c>
      <c r="H31" s="350">
        <f t="shared" si="15"/>
        <v>7.0773975335759145</v>
      </c>
      <c r="I31" s="350">
        <f t="shared" si="15"/>
        <v>5.0057437694300466</v>
      </c>
      <c r="J31" s="350">
        <f t="shared" si="15"/>
        <v>6.079599481960118</v>
      </c>
      <c r="K31" s="151"/>
      <c r="M31" s="51">
        <f t="shared" si="2"/>
        <v>9.1690224900300166</v>
      </c>
      <c r="N31" s="51">
        <f t="shared" si="3"/>
        <v>4.5279877843131837</v>
      </c>
      <c r="O31" s="51">
        <f t="shared" si="4"/>
        <v>13.61079160850713</v>
      </c>
      <c r="P31" s="51">
        <f t="shared" si="5"/>
        <v>3.0752644302176604</v>
      </c>
      <c r="Q31" s="51">
        <f t="shared" si="6"/>
        <v>5.6915013697279413</v>
      </c>
      <c r="R31" s="51">
        <f t="shared" si="7"/>
        <v>2.2275996375065077</v>
      </c>
      <c r="S31" s="51">
        <f t="shared" si="8"/>
        <v>4.6234777911719505</v>
      </c>
      <c r="T31" s="51">
        <f t="shared" si="9"/>
        <v>4.270971930539373</v>
      </c>
    </row>
    <row r="32" spans="1:29" ht="9" customHeight="1" x14ac:dyDescent="0.15">
      <c r="A32" s="154" t="s">
        <v>131</v>
      </c>
      <c r="B32" s="350">
        <f t="shared" ref="B32:J32" si="16">(B15/B$22)*100</f>
        <v>10.801024605485596</v>
      </c>
      <c r="C32" s="350">
        <f t="shared" si="16"/>
        <v>9.6595915767775669</v>
      </c>
      <c r="D32" s="350">
        <f t="shared" si="16"/>
        <v>12.013375774648532</v>
      </c>
      <c r="E32" s="350"/>
      <c r="F32" s="350">
        <f t="shared" si="16"/>
        <v>10.888750607008902</v>
      </c>
      <c r="G32" s="350">
        <f t="shared" si="16"/>
        <v>9.7674569594488254</v>
      </c>
      <c r="H32" s="350">
        <f t="shared" si="16"/>
        <v>13.761611527157392</v>
      </c>
      <c r="I32" s="350">
        <f t="shared" si="16"/>
        <v>10.08241925661404</v>
      </c>
      <c r="J32" s="350">
        <f t="shared" si="16"/>
        <v>10.871769765872184</v>
      </c>
      <c r="K32" s="151"/>
      <c r="M32" s="51">
        <f t="shared" si="2"/>
        <v>5.4518664192620214</v>
      </c>
      <c r="N32" s="51">
        <f t="shared" si="3"/>
        <v>6.7917204957588417</v>
      </c>
      <c r="O32" s="51">
        <f t="shared" si="4"/>
        <v>4.1695397749647052</v>
      </c>
      <c r="P32" s="51">
        <f t="shared" si="5"/>
        <v>5.56387889990493</v>
      </c>
      <c r="Q32" s="51">
        <f t="shared" si="6"/>
        <v>8.2112004261766351</v>
      </c>
      <c r="R32" s="51">
        <f t="shared" si="7"/>
        <v>6.2457424594888566</v>
      </c>
      <c r="S32" s="51">
        <f t="shared" si="8"/>
        <v>7.2764034655447132</v>
      </c>
      <c r="T32" s="51">
        <f t="shared" si="9"/>
        <v>5.9258375461425938</v>
      </c>
    </row>
    <row r="33" spans="1:20" ht="18.75" customHeight="1" x14ac:dyDescent="0.15">
      <c r="A33" s="154" t="s">
        <v>108</v>
      </c>
      <c r="B33" s="350">
        <f t="shared" ref="B33:J33" si="17">(B16/B$22)*100</f>
        <v>16.021853453244084</v>
      </c>
      <c r="C33" s="350">
        <f t="shared" si="17"/>
        <v>20.042314476023765</v>
      </c>
      <c r="D33" s="350">
        <f t="shared" si="17"/>
        <v>11.751597994579107</v>
      </c>
      <c r="E33" s="350"/>
      <c r="F33" s="350">
        <f t="shared" si="17"/>
        <v>22.45727079381232</v>
      </c>
      <c r="G33" s="350">
        <f t="shared" si="17"/>
        <v>26.686020160791458</v>
      </c>
      <c r="H33" s="350">
        <f t="shared" si="17"/>
        <v>23.366453730469555</v>
      </c>
      <c r="I33" s="350">
        <f t="shared" si="17"/>
        <v>21.393831054826361</v>
      </c>
      <c r="J33" s="350">
        <f t="shared" si="17"/>
        <v>21.975433002541607</v>
      </c>
      <c r="K33" s="151"/>
      <c r="M33" s="51">
        <f t="shared" si="2"/>
        <v>10.055884474075082</v>
      </c>
      <c r="N33" s="51">
        <f t="shared" si="3"/>
        <v>12.807522307293112</v>
      </c>
      <c r="O33" s="51">
        <f t="shared" si="4"/>
        <v>7.4223898488860351</v>
      </c>
      <c r="P33" s="51">
        <f t="shared" si="5"/>
        <v>11.705146079471834</v>
      </c>
      <c r="Q33" s="51">
        <f t="shared" si="6"/>
        <v>9.9998332872696398</v>
      </c>
      <c r="R33" s="51">
        <f t="shared" si="7"/>
        <v>11.125771404526178</v>
      </c>
      <c r="S33" s="51">
        <f t="shared" si="8"/>
        <v>11.435553295210688</v>
      </c>
      <c r="T33" s="51">
        <f t="shared" si="9"/>
        <v>11.231629438527552</v>
      </c>
    </row>
    <row r="34" spans="1:20" ht="27.75" customHeight="1" x14ac:dyDescent="0.15">
      <c r="A34" s="154" t="s">
        <v>147</v>
      </c>
      <c r="B34" s="350">
        <f t="shared" ref="B34:J34" si="18">(B17/B$22)*100</f>
        <v>13.698633895238293</v>
      </c>
      <c r="C34" s="350">
        <f t="shared" si="18"/>
        <v>12.795392402745243</v>
      </c>
      <c r="D34" s="350">
        <f t="shared" si="18"/>
        <v>14.657994498899724</v>
      </c>
      <c r="E34" s="350"/>
      <c r="F34" s="350">
        <f t="shared" si="18"/>
        <v>9.2994120420673134</v>
      </c>
      <c r="G34" s="350">
        <f t="shared" si="18"/>
        <v>10.538983713765401</v>
      </c>
      <c r="H34" s="350">
        <f t="shared" si="18"/>
        <v>10.987801720417734</v>
      </c>
      <c r="I34" s="350">
        <f t="shared" si="18"/>
        <v>14.421670199433789</v>
      </c>
      <c r="J34" s="350">
        <f t="shared" si="18"/>
        <v>10.340419317496112</v>
      </c>
      <c r="K34" s="151"/>
      <c r="M34" s="51">
        <f t="shared" si="2"/>
        <v>12.41135859802718</v>
      </c>
      <c r="N34" s="51">
        <f t="shared" si="3"/>
        <v>17.394241684517169</v>
      </c>
      <c r="O34" s="51">
        <f t="shared" si="4"/>
        <v>7.6424185624592678</v>
      </c>
      <c r="P34" s="51">
        <f t="shared" si="5"/>
        <v>14.118060048817508</v>
      </c>
      <c r="Q34" s="51">
        <f t="shared" si="6"/>
        <v>15.421606758296608</v>
      </c>
      <c r="R34" s="51">
        <f t="shared" si="7"/>
        <v>11.563633146604573</v>
      </c>
      <c r="S34" s="51">
        <f t="shared" si="8"/>
        <v>14.004761007998539</v>
      </c>
      <c r="T34" s="51">
        <f t="shared" si="9"/>
        <v>13.890575892583632</v>
      </c>
    </row>
    <row r="35" spans="1:20" ht="18.75" customHeight="1" x14ac:dyDescent="0.15">
      <c r="A35" s="154" t="s">
        <v>110</v>
      </c>
      <c r="B35" s="350">
        <f t="shared" ref="B35:J35" si="19">(B18/B$22)*100</f>
        <v>5.8441366534696222</v>
      </c>
      <c r="C35" s="350">
        <f t="shared" si="19"/>
        <v>4.458372616726038</v>
      </c>
      <c r="D35" s="350">
        <f t="shared" si="19"/>
        <v>7.3159993102140453</v>
      </c>
      <c r="E35" s="350"/>
      <c r="F35" s="350">
        <f t="shared" si="19"/>
        <v>4.8280047729095816</v>
      </c>
      <c r="G35" s="350">
        <f t="shared" si="19"/>
        <v>4.1637387497786049</v>
      </c>
      <c r="H35" s="350">
        <f t="shared" si="19"/>
        <v>5.8445920168314247</v>
      </c>
      <c r="I35" s="350">
        <f t="shared" si="19"/>
        <v>4.3551908875750929</v>
      </c>
      <c r="J35" s="350">
        <f t="shared" si="19"/>
        <v>4.9475171542107264</v>
      </c>
      <c r="K35" s="151"/>
      <c r="M35" s="51">
        <f t="shared" si="2"/>
        <v>2.6647323987045319</v>
      </c>
      <c r="N35" s="51">
        <f t="shared" si="3"/>
        <v>0.81960021182134168</v>
      </c>
      <c r="O35" s="51">
        <f t="shared" si="4"/>
        <v>4.4306427369983776</v>
      </c>
      <c r="P35" s="51">
        <f t="shared" si="5"/>
        <v>0.55810445927456398</v>
      </c>
      <c r="Q35" s="51">
        <f t="shared" si="6"/>
        <v>0.36143889900063081</v>
      </c>
      <c r="R35" s="51">
        <f t="shared" si="7"/>
        <v>0.24898176303859376</v>
      </c>
      <c r="S35" s="51">
        <f t="shared" si="8"/>
        <v>0.71572993289256603</v>
      </c>
      <c r="T35" s="51">
        <f t="shared" si="9"/>
        <v>0.83501866171367922</v>
      </c>
    </row>
    <row r="36" spans="1:20" ht="9" customHeight="1" x14ac:dyDescent="0.15">
      <c r="A36" s="154" t="s">
        <v>111</v>
      </c>
      <c r="B36" s="350">
        <f t="shared" ref="B36:J36" si="20">(B19/B$22)*100</f>
        <v>3.1257593527339376</v>
      </c>
      <c r="C36" s="350">
        <f t="shared" si="20"/>
        <v>4.7310521220246518</v>
      </c>
      <c r="D36" s="350">
        <f t="shared" si="20"/>
        <v>1.4207284689673665</v>
      </c>
      <c r="E36" s="350"/>
      <c r="F36" s="350">
        <f t="shared" si="20"/>
        <v>4.6138664617413747</v>
      </c>
      <c r="G36" s="350">
        <f t="shared" si="20"/>
        <v>5.9755880553625644</v>
      </c>
      <c r="H36" s="350">
        <f t="shared" si="20"/>
        <v>3.0954760543719049</v>
      </c>
      <c r="I36" s="350">
        <f t="shared" si="20"/>
        <v>5.8371911868895303</v>
      </c>
      <c r="J36" s="350">
        <f t="shared" si="20"/>
        <v>4.4961816016787042</v>
      </c>
      <c r="K36" s="151"/>
      <c r="M36" s="51">
        <f t="shared" si="2"/>
        <v>9.6201521745890943</v>
      </c>
      <c r="N36" s="51">
        <f t="shared" si="3"/>
        <v>5.6785910171247487</v>
      </c>
      <c r="O36" s="51">
        <f t="shared" si="4"/>
        <v>13.392480057905342</v>
      </c>
      <c r="P36" s="51">
        <f t="shared" si="5"/>
        <v>5.3935632335190746</v>
      </c>
      <c r="Q36" s="51">
        <f t="shared" si="6"/>
        <v>3.4896061737096309</v>
      </c>
      <c r="R36" s="51">
        <f t="shared" si="7"/>
        <v>1.4186357496163535</v>
      </c>
      <c r="S36" s="51">
        <f t="shared" si="8"/>
        <v>5.527144624357371</v>
      </c>
      <c r="T36" s="51">
        <f t="shared" si="9"/>
        <v>5.6098378949112115</v>
      </c>
    </row>
    <row r="37" spans="1:20" ht="9" customHeight="1" x14ac:dyDescent="0.15">
      <c r="A37" s="154" t="s">
        <v>148</v>
      </c>
      <c r="B37" s="350">
        <f t="shared" ref="B37:J37" si="21">(B20/B$22)*100</f>
        <v>0.57913707003379711</v>
      </c>
      <c r="C37" s="350">
        <f t="shared" si="21"/>
        <v>0.99479945528826774</v>
      </c>
      <c r="D37" s="350">
        <f t="shared" si="21"/>
        <v>0.13764925071714251</v>
      </c>
      <c r="E37" s="350"/>
      <c r="F37" s="350">
        <f t="shared" si="21"/>
        <v>0.5999022649943595</v>
      </c>
      <c r="G37" s="350">
        <f t="shared" si="21"/>
        <v>0.72224691004955144</v>
      </c>
      <c r="H37" s="350">
        <f t="shared" si="21"/>
        <v>0.36150578872076089</v>
      </c>
      <c r="I37" s="350">
        <f t="shared" si="21"/>
        <v>1.0215245220193028</v>
      </c>
      <c r="J37" s="350">
        <f t="shared" si="21"/>
        <v>0.60955009657133552</v>
      </c>
      <c r="K37" s="151"/>
      <c r="M37" s="51">
        <f t="shared" si="2"/>
        <v>11.569333769697472</v>
      </c>
      <c r="N37" s="51">
        <f t="shared" si="3"/>
        <v>8.5850629615848586</v>
      </c>
      <c r="O37" s="51">
        <f t="shared" si="4"/>
        <v>14.425473134550588</v>
      </c>
      <c r="P37" s="51">
        <f t="shared" si="5"/>
        <v>8.9119158284004634</v>
      </c>
      <c r="Q37" s="51">
        <f t="shared" si="6"/>
        <v>8.8069063337111047</v>
      </c>
      <c r="R37" s="51">
        <f t="shared" si="7"/>
        <v>8.2400918256356395</v>
      </c>
      <c r="S37" s="51">
        <f t="shared" si="8"/>
        <v>7.8537687178544564</v>
      </c>
      <c r="T37" s="51">
        <f t="shared" si="9"/>
        <v>9.2336879375043743</v>
      </c>
    </row>
    <row r="38" spans="1:20" ht="18.75" customHeight="1" thickBot="1" x14ac:dyDescent="0.2">
      <c r="A38" s="167" t="s">
        <v>69</v>
      </c>
      <c r="B38" s="203">
        <f t="shared" ref="B38:J38" si="22">(B21/B$22)*100</f>
        <v>2.0683670194664829</v>
      </c>
      <c r="C38" s="203">
        <f t="shared" si="22"/>
        <v>2.5249925310142429</v>
      </c>
      <c r="D38" s="203">
        <f t="shared" si="22"/>
        <v>1.5833710022922207</v>
      </c>
      <c r="E38" s="203"/>
      <c r="F38" s="203">
        <f t="shared" si="22"/>
        <v>0.8584448476054215</v>
      </c>
      <c r="G38" s="203">
        <f t="shared" si="22"/>
        <v>3.1436870130894774</v>
      </c>
      <c r="H38" s="203">
        <f t="shared" si="22"/>
        <v>1.5241386757928612</v>
      </c>
      <c r="I38" s="203">
        <f t="shared" si="22"/>
        <v>2.3129087849616465</v>
      </c>
      <c r="J38" s="203">
        <f t="shared" si="22"/>
        <v>1.3819896288708249</v>
      </c>
      <c r="K38" s="151"/>
      <c r="M38" s="51">
        <f t="shared" si="2"/>
        <v>7.9992432735010972</v>
      </c>
      <c r="N38" s="51">
        <f t="shared" si="3"/>
        <v>6.960723341871546</v>
      </c>
      <c r="O38" s="51">
        <f t="shared" si="4"/>
        <v>8.9931737337825002</v>
      </c>
      <c r="P38" s="51">
        <f t="shared" si="5"/>
        <v>5.6202717898905412</v>
      </c>
      <c r="Q38" s="51">
        <f t="shared" si="6"/>
        <v>9.160959526281264</v>
      </c>
      <c r="R38" s="51">
        <f t="shared" si="7"/>
        <v>3.2352884465974272</v>
      </c>
      <c r="S38" s="51">
        <f t="shared" si="8"/>
        <v>6.3635348736506057</v>
      </c>
      <c r="T38" s="51">
        <f t="shared" si="9"/>
        <v>6.2810914056234983</v>
      </c>
    </row>
    <row r="39" spans="1:20" ht="9" customHeight="1" x14ac:dyDescent="0.15">
      <c r="A39" s="92" t="s">
        <v>0</v>
      </c>
      <c r="B39" s="208">
        <v>100</v>
      </c>
      <c r="C39" s="208">
        <v>100</v>
      </c>
      <c r="D39" s="208">
        <v>100</v>
      </c>
      <c r="E39" s="188"/>
      <c r="F39" s="208">
        <v>100</v>
      </c>
      <c r="G39" s="208">
        <v>100</v>
      </c>
      <c r="H39" s="208">
        <v>100</v>
      </c>
      <c r="I39" s="208">
        <v>100</v>
      </c>
      <c r="J39" s="208">
        <v>100</v>
      </c>
      <c r="K39" s="151"/>
      <c r="M39" s="51">
        <f t="shared" ref="M39:T39" si="23">SUM(M25:M38)</f>
        <v>97.628676824473501</v>
      </c>
      <c r="N39" s="51">
        <f t="shared" si="23"/>
        <v>96.963566047870245</v>
      </c>
      <c r="O39" s="51">
        <f t="shared" si="23"/>
        <v>98.265230674037184</v>
      </c>
      <c r="P39" s="51">
        <f t="shared" si="23"/>
        <v>98.810439225248004</v>
      </c>
      <c r="Q39" s="51">
        <f t="shared" si="23"/>
        <v>96.67903491472785</v>
      </c>
      <c r="R39" s="51">
        <f t="shared" si="23"/>
        <v>98.287490458459018</v>
      </c>
      <c r="S39" s="51">
        <f t="shared" si="23"/>
        <v>97.270731303007381</v>
      </c>
      <c r="T39" s="51">
        <f t="shared" si="23"/>
        <v>98.328858515514668</v>
      </c>
    </row>
    <row r="40" spans="1:20" ht="10.5" customHeight="1" x14ac:dyDescent="0.15">
      <c r="A40" s="491" t="s">
        <v>433</v>
      </c>
      <c r="B40" s="492"/>
      <c r="C40" s="492"/>
      <c r="D40" s="492"/>
      <c r="E40" s="492"/>
      <c r="F40" s="492"/>
      <c r="G40" s="492"/>
      <c r="H40" s="492"/>
      <c r="I40" s="492"/>
      <c r="J40" s="492"/>
    </row>
    <row r="41" spans="1:20" ht="18" customHeight="1" x14ac:dyDescent="0.15">
      <c r="A41" s="458"/>
      <c r="B41" s="458"/>
      <c r="C41" s="458"/>
      <c r="D41" s="458"/>
      <c r="E41" s="458"/>
      <c r="F41" s="458"/>
      <c r="G41" s="51"/>
      <c r="H41" s="51"/>
      <c r="I41" s="51"/>
      <c r="J41" s="51"/>
    </row>
    <row r="42" spans="1:20" x14ac:dyDescent="0.15">
      <c r="B42" s="51"/>
      <c r="C42" s="51"/>
      <c r="D42" s="51"/>
      <c r="E42" s="51"/>
      <c r="F42" s="51"/>
      <c r="G42" s="51"/>
      <c r="H42" s="51"/>
      <c r="I42" s="51"/>
      <c r="J42" s="51"/>
    </row>
    <row r="43" spans="1:20" s="52" customFormat="1" ht="12" customHeight="1" x14ac:dyDescent="0.15">
      <c r="I43" s="26"/>
    </row>
    <row r="44" spans="1:20" s="52" customFormat="1" ht="12" customHeight="1" x14ac:dyDescent="0.15">
      <c r="I44" s="26"/>
    </row>
    <row r="45" spans="1:20" s="52" customFormat="1" ht="12" customHeight="1" x14ac:dyDescent="0.15">
      <c r="I45" s="26"/>
    </row>
    <row r="46" spans="1:20" s="52" customFormat="1" ht="12" customHeight="1" x14ac:dyDescent="0.15">
      <c r="I46" s="26"/>
    </row>
    <row r="47" spans="1:20" s="52" customFormat="1" ht="12" customHeight="1" x14ac:dyDescent="0.15">
      <c r="I47" s="26"/>
    </row>
    <row r="48" spans="1:20" s="52" customFormat="1" ht="12" customHeight="1" x14ac:dyDescent="0.15">
      <c r="I48" s="26"/>
    </row>
    <row r="49" spans="9:9" s="52" customFormat="1" ht="12" customHeight="1" x14ac:dyDescent="0.15">
      <c r="I49" s="26"/>
    </row>
    <row r="50" spans="9:9" s="52" customFormat="1" ht="12" customHeight="1" x14ac:dyDescent="0.15">
      <c r="I50" s="26"/>
    </row>
    <row r="51" spans="9:9" s="52" customFormat="1" ht="12" customHeight="1" x14ac:dyDescent="0.15">
      <c r="I51" s="26"/>
    </row>
    <row r="52" spans="9:9" s="52" customFormat="1" ht="12" customHeight="1" x14ac:dyDescent="0.15">
      <c r="I52" s="26"/>
    </row>
    <row r="53" spans="9:9" s="52" customFormat="1" ht="12" customHeight="1" x14ac:dyDescent="0.15">
      <c r="I53" s="26"/>
    </row>
    <row r="54" spans="9:9" s="52" customFormat="1" ht="12" customHeight="1" x14ac:dyDescent="0.15">
      <c r="I54" s="26"/>
    </row>
    <row r="55" spans="9:9" s="52" customFormat="1" ht="12" customHeight="1" x14ac:dyDescent="0.15">
      <c r="I55" s="26"/>
    </row>
    <row r="56" spans="9:9" s="52" customFormat="1" ht="12" customHeight="1" x14ac:dyDescent="0.15">
      <c r="I56" s="26"/>
    </row>
    <row r="57" spans="9:9" s="52" customFormat="1" ht="12" customHeight="1" x14ac:dyDescent="0.15">
      <c r="I57" s="26"/>
    </row>
    <row r="58" spans="9:9" s="52" customFormat="1" ht="12" customHeight="1" x14ac:dyDescent="0.15">
      <c r="I58" s="26"/>
    </row>
    <row r="59" spans="9:9" s="52" customFormat="1" ht="12" customHeight="1" x14ac:dyDescent="0.15">
      <c r="I59" s="26"/>
    </row>
    <row r="60" spans="9:9" s="52" customFormat="1" ht="12" customHeight="1" x14ac:dyDescent="0.15">
      <c r="I60" s="26"/>
    </row>
    <row r="61" spans="9:9" s="52" customFormat="1" ht="12" customHeight="1" x14ac:dyDescent="0.15">
      <c r="I61" s="26"/>
    </row>
    <row r="62" spans="9:9" s="52" customFormat="1" ht="12" customHeight="1" x14ac:dyDescent="0.15">
      <c r="I62" s="26"/>
    </row>
    <row r="63" spans="9:9" s="52" customFormat="1" ht="12" customHeight="1" x14ac:dyDescent="0.15">
      <c r="I63" s="26"/>
    </row>
    <row r="64" spans="9:9" s="52" customFormat="1" ht="12" customHeight="1" x14ac:dyDescent="0.15">
      <c r="I64" s="26"/>
    </row>
    <row r="65" spans="9:9" s="52" customFormat="1" ht="12" customHeight="1" x14ac:dyDescent="0.15">
      <c r="I65" s="26"/>
    </row>
    <row r="66" spans="9:9" s="52" customFormat="1" ht="12" customHeight="1" x14ac:dyDescent="0.15">
      <c r="I66" s="26"/>
    </row>
    <row r="67" spans="9:9" s="52" customFormat="1" ht="12" customHeight="1" x14ac:dyDescent="0.15">
      <c r="I67" s="26"/>
    </row>
    <row r="68" spans="9:9" s="52" customFormat="1" ht="12" customHeight="1" x14ac:dyDescent="0.15">
      <c r="I68" s="26"/>
    </row>
    <row r="69" spans="9:9" s="52" customFormat="1" ht="12" customHeight="1" x14ac:dyDescent="0.15">
      <c r="I69" s="26"/>
    </row>
    <row r="70" spans="9:9" s="52" customFormat="1" ht="12" customHeight="1" x14ac:dyDescent="0.15">
      <c r="I70" s="26"/>
    </row>
    <row r="71" spans="9:9" s="52" customFormat="1" ht="12" customHeight="1" x14ac:dyDescent="0.15">
      <c r="I71" s="26"/>
    </row>
    <row r="72" spans="9:9" s="52" customFormat="1" ht="12" customHeight="1" x14ac:dyDescent="0.15">
      <c r="I72" s="26"/>
    </row>
  </sheetData>
  <mergeCells count="12">
    <mergeCell ref="A1:J1"/>
    <mergeCell ref="A2:J2"/>
    <mergeCell ref="A3:J3"/>
    <mergeCell ref="A4:J4"/>
    <mergeCell ref="A5:J5"/>
    <mergeCell ref="A40:J40"/>
    <mergeCell ref="A41:F41"/>
    <mergeCell ref="B6:D6"/>
    <mergeCell ref="F6:I6"/>
    <mergeCell ref="J6:J7"/>
    <mergeCell ref="A23:J23"/>
    <mergeCell ref="A24:J24"/>
  </mergeCells>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view="pageLayout" zoomScale="140" zoomScaleNormal="100" zoomScaleSheetLayoutView="100" zoomScalePageLayoutView="140" workbookViewId="0">
      <selection sqref="A1:J1"/>
    </sheetView>
  </sheetViews>
  <sheetFormatPr defaultRowHeight="8.25" x14ac:dyDescent="0.15"/>
  <cols>
    <col min="1" max="1" width="15.28515625" style="146" customWidth="1"/>
    <col min="2" max="4" width="8.42578125" style="146" customWidth="1"/>
    <col min="5" max="5" width="0.7109375" style="185" customWidth="1"/>
    <col min="6" max="8" width="8.42578125" style="146" customWidth="1"/>
    <col min="9" max="9" width="8.42578125" style="44" customWidth="1"/>
    <col min="10" max="10" width="8.140625" style="146" customWidth="1"/>
    <col min="11" max="11" width="14.7109375" style="146" bestFit="1" customWidth="1"/>
    <col min="12" max="16384" width="9.140625" style="146"/>
  </cols>
  <sheetData>
    <row r="1" spans="1:29" ht="10.5" customHeight="1" x14ac:dyDescent="0.15">
      <c r="A1" s="483" t="s">
        <v>270</v>
      </c>
      <c r="B1" s="483"/>
      <c r="C1" s="483"/>
      <c r="D1" s="483"/>
      <c r="E1" s="483"/>
      <c r="F1" s="483"/>
      <c r="G1" s="483"/>
      <c r="H1" s="483"/>
      <c r="I1" s="483"/>
      <c r="J1" s="483"/>
    </row>
    <row r="2" spans="1:29" ht="12" customHeight="1" x14ac:dyDescent="0.15">
      <c r="A2" s="459" t="s">
        <v>332</v>
      </c>
      <c r="B2" s="459"/>
      <c r="C2" s="459"/>
      <c r="D2" s="459"/>
      <c r="E2" s="459"/>
      <c r="F2" s="459"/>
      <c r="G2" s="459"/>
      <c r="H2" s="459"/>
      <c r="I2" s="459"/>
      <c r="J2" s="459"/>
    </row>
    <row r="3" spans="1:29" ht="18.75" customHeight="1" x14ac:dyDescent="0.15">
      <c r="A3" s="468" t="s">
        <v>366</v>
      </c>
      <c r="B3" s="468"/>
      <c r="C3" s="468"/>
      <c r="D3" s="468"/>
      <c r="E3" s="468"/>
      <c r="F3" s="468"/>
      <c r="G3" s="468"/>
      <c r="H3" s="468"/>
      <c r="I3" s="468"/>
      <c r="J3" s="468"/>
    </row>
    <row r="4" spans="1:29" ht="7.5" customHeight="1" x14ac:dyDescent="0.15">
      <c r="A4" s="469"/>
      <c r="B4" s="537"/>
      <c r="C4" s="537"/>
      <c r="D4" s="537"/>
      <c r="E4" s="537"/>
      <c r="F4" s="537"/>
      <c r="G4" s="537"/>
      <c r="H4" s="537"/>
      <c r="I4" s="537"/>
      <c r="J4" s="537"/>
    </row>
    <row r="5" spans="1:29" ht="18" customHeight="1" x14ac:dyDescent="0.15">
      <c r="A5" s="496" t="s">
        <v>363</v>
      </c>
      <c r="B5" s="497"/>
      <c r="C5" s="497"/>
      <c r="D5" s="497"/>
      <c r="E5" s="497"/>
      <c r="F5" s="497"/>
      <c r="G5" s="497"/>
      <c r="H5" s="497"/>
      <c r="I5" s="497"/>
      <c r="J5" s="497"/>
    </row>
    <row r="6" spans="1:29" ht="9" customHeight="1" x14ac:dyDescent="0.15">
      <c r="A6" s="147"/>
      <c r="B6" s="524" t="s">
        <v>240</v>
      </c>
      <c r="C6" s="524"/>
      <c r="D6" s="524"/>
      <c r="E6" s="17"/>
      <c r="F6" s="524" t="s">
        <v>288</v>
      </c>
      <c r="G6" s="524"/>
      <c r="H6" s="524"/>
      <c r="I6" s="524"/>
      <c r="J6" s="538" t="s">
        <v>239</v>
      </c>
    </row>
    <row r="7" spans="1:29" ht="9" customHeight="1" x14ac:dyDescent="0.15">
      <c r="A7" s="146" t="s">
        <v>71</v>
      </c>
      <c r="B7" s="57" t="s">
        <v>0</v>
      </c>
      <c r="C7" s="46" t="s">
        <v>415</v>
      </c>
      <c r="D7" s="46" t="s">
        <v>81</v>
      </c>
      <c r="E7" s="187"/>
      <c r="F7" s="46" t="s">
        <v>60</v>
      </c>
      <c r="G7" s="46" t="s">
        <v>61</v>
      </c>
      <c r="H7" s="46" t="s">
        <v>62</v>
      </c>
      <c r="I7" s="173" t="s">
        <v>63</v>
      </c>
      <c r="J7" s="538"/>
      <c r="K7" s="148"/>
    </row>
    <row r="8" spans="1:29" ht="18.75" customHeight="1" x14ac:dyDescent="0.15">
      <c r="A8" s="152" t="s">
        <v>101</v>
      </c>
      <c r="B8" s="155">
        <v>838267</v>
      </c>
      <c r="C8" s="155">
        <v>162334</v>
      </c>
      <c r="D8" s="155">
        <v>675933</v>
      </c>
      <c r="E8" s="159"/>
      <c r="F8" s="155">
        <v>1696513</v>
      </c>
      <c r="G8" s="155">
        <v>87298</v>
      </c>
      <c r="H8" s="159">
        <v>39029</v>
      </c>
      <c r="I8" s="159">
        <v>50768</v>
      </c>
      <c r="J8" s="155">
        <v>2711875</v>
      </c>
      <c r="M8" s="149">
        <v>1911493</v>
      </c>
      <c r="N8" s="149">
        <v>1188577</v>
      </c>
      <c r="O8" s="149">
        <v>722916</v>
      </c>
      <c r="P8" s="149">
        <v>18077298</v>
      </c>
      <c r="Q8" s="149">
        <v>1825425</v>
      </c>
      <c r="R8" s="149">
        <v>1315490</v>
      </c>
      <c r="S8" s="149">
        <v>473166</v>
      </c>
      <c r="T8" s="149">
        <v>23602872</v>
      </c>
      <c r="V8" s="149">
        <v>27011080</v>
      </c>
      <c r="W8" s="149">
        <v>13209245</v>
      </c>
      <c r="X8" s="149">
        <v>13801835</v>
      </c>
      <c r="Y8" s="149">
        <v>121900119</v>
      </c>
      <c r="Z8" s="149">
        <v>21054181</v>
      </c>
      <c r="AA8" s="149">
        <v>8816710</v>
      </c>
      <c r="AB8" s="149">
        <v>4433935</v>
      </c>
      <c r="AC8" s="149">
        <v>183216025</v>
      </c>
    </row>
    <row r="9" spans="1:29" ht="9.1999999999999993" customHeight="1" x14ac:dyDescent="0.15">
      <c r="A9" s="154" t="s">
        <v>42</v>
      </c>
      <c r="B9" s="156">
        <v>184320</v>
      </c>
      <c r="C9" s="156">
        <v>119862</v>
      </c>
      <c r="D9" s="156">
        <v>64458</v>
      </c>
      <c r="E9" s="160"/>
      <c r="F9" s="156">
        <v>801022</v>
      </c>
      <c r="G9" s="156">
        <v>50343</v>
      </c>
      <c r="H9" s="160">
        <v>21731</v>
      </c>
      <c r="I9" s="160">
        <v>29604</v>
      </c>
      <c r="J9" s="156">
        <v>1087020</v>
      </c>
      <c r="M9" s="149">
        <v>531322</v>
      </c>
      <c r="N9" s="149">
        <v>348150</v>
      </c>
      <c r="O9" s="149">
        <v>183172</v>
      </c>
      <c r="P9" s="149">
        <v>5957396</v>
      </c>
      <c r="Q9" s="149">
        <v>510341</v>
      </c>
      <c r="R9" s="149">
        <v>1161244</v>
      </c>
      <c r="S9" s="149">
        <v>188557</v>
      </c>
      <c r="T9" s="149">
        <v>8348860</v>
      </c>
      <c r="V9" s="149">
        <v>27011080</v>
      </c>
      <c r="W9" s="149">
        <v>13209245</v>
      </c>
      <c r="X9" s="149">
        <v>13801835</v>
      </c>
      <c r="Y9" s="149">
        <v>121900119</v>
      </c>
      <c r="Z9" s="149">
        <v>21054181</v>
      </c>
      <c r="AA9" s="149">
        <v>8816710</v>
      </c>
      <c r="AB9" s="149">
        <v>4433935</v>
      </c>
      <c r="AC9" s="149">
        <v>183216025</v>
      </c>
    </row>
    <row r="10" spans="1:29" ht="9.1999999999999993" customHeight="1" x14ac:dyDescent="0.15">
      <c r="A10" s="154" t="s">
        <v>43</v>
      </c>
      <c r="B10" s="156">
        <v>141671</v>
      </c>
      <c r="C10" s="156">
        <v>98232</v>
      </c>
      <c r="D10" s="156">
        <v>43439</v>
      </c>
      <c r="E10" s="160"/>
      <c r="F10" s="156">
        <v>1098100</v>
      </c>
      <c r="G10" s="156">
        <v>146474</v>
      </c>
      <c r="H10" s="160">
        <v>45263</v>
      </c>
      <c r="I10" s="160">
        <v>38215</v>
      </c>
      <c r="J10" s="156">
        <v>1469723</v>
      </c>
      <c r="M10" s="149">
        <v>412823</v>
      </c>
      <c r="N10" s="149">
        <v>294669</v>
      </c>
      <c r="O10" s="149">
        <v>118154</v>
      </c>
      <c r="P10" s="149">
        <v>3410892</v>
      </c>
      <c r="Q10" s="149">
        <v>621761</v>
      </c>
      <c r="R10" s="149">
        <v>152684</v>
      </c>
      <c r="S10" s="149">
        <v>113741</v>
      </c>
      <c r="T10" s="149">
        <v>4711901</v>
      </c>
      <c r="V10" s="149">
        <v>27011080</v>
      </c>
      <c r="W10" s="149">
        <v>13209245</v>
      </c>
      <c r="X10" s="149">
        <v>13801835</v>
      </c>
      <c r="Y10" s="149">
        <v>121900119</v>
      </c>
      <c r="Z10" s="149">
        <v>21054181</v>
      </c>
      <c r="AA10" s="149">
        <v>8816710</v>
      </c>
      <c r="AB10" s="149">
        <v>4433935</v>
      </c>
      <c r="AC10" s="149">
        <v>183216025</v>
      </c>
    </row>
    <row r="11" spans="1:29" ht="9.1999999999999993" customHeight="1" x14ac:dyDescent="0.15">
      <c r="A11" s="154" t="s">
        <v>44</v>
      </c>
      <c r="B11" s="156">
        <v>2765076</v>
      </c>
      <c r="C11" s="156">
        <v>882517</v>
      </c>
      <c r="D11" s="156">
        <v>1882559</v>
      </c>
      <c r="E11" s="160"/>
      <c r="F11" s="156">
        <v>7750736</v>
      </c>
      <c r="G11" s="156">
        <v>720773</v>
      </c>
      <c r="H11" s="160">
        <v>180260</v>
      </c>
      <c r="I11" s="160">
        <v>271706</v>
      </c>
      <c r="J11" s="156">
        <v>11688551</v>
      </c>
      <c r="M11" s="149">
        <v>1251240</v>
      </c>
      <c r="N11" s="149">
        <v>831179</v>
      </c>
      <c r="O11" s="149">
        <v>420061</v>
      </c>
      <c r="P11" s="149">
        <v>10825238</v>
      </c>
      <c r="Q11" s="149">
        <v>1245131</v>
      </c>
      <c r="R11" s="149">
        <v>633145</v>
      </c>
      <c r="S11" s="149">
        <v>323470</v>
      </c>
      <c r="T11" s="149">
        <v>14278224</v>
      </c>
      <c r="V11" s="149">
        <v>27011080</v>
      </c>
      <c r="W11" s="149">
        <v>13209245</v>
      </c>
      <c r="X11" s="149">
        <v>13801835</v>
      </c>
      <c r="Y11" s="149">
        <v>121900119</v>
      </c>
      <c r="Z11" s="149">
        <v>21054181</v>
      </c>
      <c r="AA11" s="149">
        <v>8816710</v>
      </c>
      <c r="AB11" s="149">
        <v>4433935</v>
      </c>
      <c r="AC11" s="149">
        <v>183216025</v>
      </c>
    </row>
    <row r="12" spans="1:29" ht="18.75" customHeight="1" x14ac:dyDescent="0.15">
      <c r="A12" s="154" t="s">
        <v>117</v>
      </c>
      <c r="B12" s="156">
        <v>1376094</v>
      </c>
      <c r="C12" s="156">
        <v>506156</v>
      </c>
      <c r="D12" s="156">
        <v>869938</v>
      </c>
      <c r="E12" s="160"/>
      <c r="F12" s="156">
        <v>4516560</v>
      </c>
      <c r="G12" s="156">
        <v>788801</v>
      </c>
      <c r="H12" s="160">
        <v>380665</v>
      </c>
      <c r="I12" s="160">
        <v>133678</v>
      </c>
      <c r="J12" s="156">
        <v>7195798</v>
      </c>
      <c r="M12" s="149">
        <v>1214265</v>
      </c>
      <c r="N12" s="149">
        <v>787387</v>
      </c>
      <c r="O12" s="149">
        <v>426878</v>
      </c>
      <c r="P12" s="149">
        <v>8689777</v>
      </c>
      <c r="Q12" s="149">
        <v>1909886</v>
      </c>
      <c r="R12" s="149">
        <v>914606</v>
      </c>
      <c r="S12" s="149">
        <v>304484</v>
      </c>
      <c r="T12" s="149">
        <v>13033018</v>
      </c>
      <c r="V12" s="149">
        <v>27011080</v>
      </c>
      <c r="W12" s="149">
        <v>13209245</v>
      </c>
      <c r="X12" s="149">
        <v>13801835</v>
      </c>
      <c r="Y12" s="149">
        <v>121900119</v>
      </c>
      <c r="Z12" s="149">
        <v>21054181</v>
      </c>
      <c r="AA12" s="149">
        <v>8816710</v>
      </c>
      <c r="AB12" s="149">
        <v>4433935</v>
      </c>
      <c r="AC12" s="149">
        <v>183216025</v>
      </c>
    </row>
    <row r="13" spans="1:29" ht="18.75" customHeight="1" x14ac:dyDescent="0.15">
      <c r="A13" s="154" t="s">
        <v>132</v>
      </c>
      <c r="B13" s="156">
        <v>1485493</v>
      </c>
      <c r="C13" s="156">
        <v>661842</v>
      </c>
      <c r="D13" s="156">
        <v>823651</v>
      </c>
      <c r="E13" s="160"/>
      <c r="F13" s="156">
        <v>8107812</v>
      </c>
      <c r="G13" s="156">
        <v>990775</v>
      </c>
      <c r="H13" s="160">
        <v>752765</v>
      </c>
      <c r="I13" s="160">
        <v>200287</v>
      </c>
      <c r="J13" s="156">
        <v>11537132</v>
      </c>
      <c r="M13" s="149">
        <v>2427548</v>
      </c>
      <c r="N13" s="149">
        <v>961677</v>
      </c>
      <c r="O13" s="149">
        <v>1465871</v>
      </c>
      <c r="P13" s="149">
        <v>6509953</v>
      </c>
      <c r="Q13" s="149">
        <v>1369266</v>
      </c>
      <c r="R13" s="149">
        <v>582245</v>
      </c>
      <c r="S13" s="149">
        <v>346672</v>
      </c>
      <c r="T13" s="149">
        <v>11235684</v>
      </c>
      <c r="V13" s="149">
        <v>27011080</v>
      </c>
      <c r="W13" s="149">
        <v>13209245</v>
      </c>
      <c r="X13" s="149">
        <v>13801835</v>
      </c>
      <c r="Y13" s="149">
        <v>121900119</v>
      </c>
      <c r="Z13" s="149">
        <v>21054181</v>
      </c>
      <c r="AA13" s="149">
        <v>8816710</v>
      </c>
      <c r="AB13" s="149">
        <v>4433935</v>
      </c>
      <c r="AC13" s="149">
        <v>183216025</v>
      </c>
    </row>
    <row r="14" spans="1:29" ht="9.1999999999999993" customHeight="1" x14ac:dyDescent="0.15">
      <c r="A14" s="154" t="s">
        <v>102</v>
      </c>
      <c r="B14" s="156">
        <v>833424</v>
      </c>
      <c r="C14" s="156">
        <v>375886</v>
      </c>
      <c r="D14" s="156">
        <v>457538</v>
      </c>
      <c r="E14" s="160"/>
      <c r="F14" s="156">
        <v>3168260</v>
      </c>
      <c r="G14" s="156">
        <v>357831</v>
      </c>
      <c r="H14" s="160">
        <v>251378</v>
      </c>
      <c r="I14" s="160">
        <v>90074</v>
      </c>
      <c r="J14" s="156">
        <v>4700967</v>
      </c>
      <c r="M14" s="149">
        <v>2476652</v>
      </c>
      <c r="N14" s="149">
        <v>598113</v>
      </c>
      <c r="O14" s="149">
        <v>1878539</v>
      </c>
      <c r="P14" s="149">
        <v>3748751</v>
      </c>
      <c r="Q14" s="149">
        <v>1198299</v>
      </c>
      <c r="R14" s="149">
        <v>196401</v>
      </c>
      <c r="S14" s="149">
        <v>205002</v>
      </c>
      <c r="T14" s="149">
        <v>7825105</v>
      </c>
      <c r="V14" s="149">
        <v>27011080</v>
      </c>
      <c r="W14" s="149">
        <v>13209245</v>
      </c>
      <c r="X14" s="149">
        <v>13801835</v>
      </c>
      <c r="Y14" s="149">
        <v>121900119</v>
      </c>
      <c r="Z14" s="149">
        <v>21054181</v>
      </c>
      <c r="AA14" s="149">
        <v>8816710</v>
      </c>
      <c r="AB14" s="149">
        <v>4433935</v>
      </c>
      <c r="AC14" s="149">
        <v>183216025</v>
      </c>
    </row>
    <row r="15" spans="1:29" ht="9.1999999999999993" customHeight="1" x14ac:dyDescent="0.15">
      <c r="A15" s="154" t="s">
        <v>103</v>
      </c>
      <c r="B15" s="156">
        <v>3321493</v>
      </c>
      <c r="C15" s="156">
        <v>2126715</v>
      </c>
      <c r="D15" s="156">
        <v>1194778</v>
      </c>
      <c r="E15" s="160"/>
      <c r="F15" s="156">
        <v>14497098</v>
      </c>
      <c r="G15" s="156">
        <v>2505243</v>
      </c>
      <c r="H15" s="160">
        <v>1054813</v>
      </c>
      <c r="I15" s="160">
        <v>619796</v>
      </c>
      <c r="J15" s="156">
        <v>21998443</v>
      </c>
      <c r="M15" s="149">
        <v>1472608</v>
      </c>
      <c r="N15" s="149">
        <v>897135</v>
      </c>
      <c r="O15" s="149">
        <v>575473</v>
      </c>
      <c r="P15" s="149">
        <v>6782375</v>
      </c>
      <c r="Q15" s="149">
        <v>1728801</v>
      </c>
      <c r="R15" s="149">
        <v>550669</v>
      </c>
      <c r="S15" s="149">
        <v>322631</v>
      </c>
      <c r="T15" s="149">
        <v>10857084</v>
      </c>
      <c r="V15" s="149">
        <v>27011080</v>
      </c>
      <c r="W15" s="149">
        <v>13209245</v>
      </c>
      <c r="X15" s="149">
        <v>13801835</v>
      </c>
      <c r="Y15" s="149">
        <v>121900119</v>
      </c>
      <c r="Z15" s="149">
        <v>21054181</v>
      </c>
      <c r="AA15" s="149">
        <v>8816710</v>
      </c>
      <c r="AB15" s="149">
        <v>4433935</v>
      </c>
      <c r="AC15" s="149">
        <v>183216025</v>
      </c>
    </row>
    <row r="16" spans="1:29" ht="18.75" customHeight="1" x14ac:dyDescent="0.15">
      <c r="A16" s="154" t="s">
        <v>104</v>
      </c>
      <c r="B16" s="156">
        <v>1133859</v>
      </c>
      <c r="C16" s="156">
        <v>582534</v>
      </c>
      <c r="D16" s="156">
        <v>551325</v>
      </c>
      <c r="E16" s="160"/>
      <c r="F16" s="156">
        <v>4331031</v>
      </c>
      <c r="G16" s="156">
        <v>1280278</v>
      </c>
      <c r="H16" s="160">
        <v>298249</v>
      </c>
      <c r="I16" s="160">
        <v>177614</v>
      </c>
      <c r="J16" s="156">
        <v>7221031</v>
      </c>
      <c r="M16" s="149">
        <v>2716203</v>
      </c>
      <c r="N16" s="149">
        <v>1691777</v>
      </c>
      <c r="O16" s="149">
        <v>1024426</v>
      </c>
      <c r="P16" s="149">
        <v>14268587</v>
      </c>
      <c r="Q16" s="149">
        <v>2105383</v>
      </c>
      <c r="R16" s="149">
        <v>980927</v>
      </c>
      <c r="S16" s="149">
        <v>507045</v>
      </c>
      <c r="T16" s="149">
        <v>20578145</v>
      </c>
      <c r="V16" s="149">
        <v>27011080</v>
      </c>
      <c r="W16" s="149">
        <v>13209245</v>
      </c>
      <c r="X16" s="149">
        <v>13801835</v>
      </c>
      <c r="Y16" s="149">
        <v>121900119</v>
      </c>
      <c r="Z16" s="149">
        <v>21054181</v>
      </c>
      <c r="AA16" s="149">
        <v>8816710</v>
      </c>
      <c r="AB16" s="149">
        <v>4433935</v>
      </c>
      <c r="AC16" s="149">
        <v>183216025</v>
      </c>
    </row>
    <row r="17" spans="1:29" ht="18.75" customHeight="1" x14ac:dyDescent="0.15">
      <c r="A17" s="154" t="s">
        <v>105</v>
      </c>
      <c r="B17" s="156">
        <v>403561</v>
      </c>
      <c r="C17" s="156">
        <v>279763</v>
      </c>
      <c r="D17" s="156">
        <v>123798</v>
      </c>
      <c r="E17" s="160"/>
      <c r="F17" s="156">
        <v>2640115</v>
      </c>
      <c r="G17" s="156">
        <v>416060</v>
      </c>
      <c r="H17" s="160">
        <v>235811</v>
      </c>
      <c r="I17" s="160">
        <v>104259</v>
      </c>
      <c r="J17" s="156">
        <v>3799806</v>
      </c>
      <c r="M17" s="149">
        <v>3352442</v>
      </c>
      <c r="N17" s="149">
        <v>2297648</v>
      </c>
      <c r="O17" s="149">
        <v>1054794</v>
      </c>
      <c r="P17" s="149">
        <v>17209932</v>
      </c>
      <c r="Q17" s="149">
        <v>3246893</v>
      </c>
      <c r="R17" s="149">
        <v>1019532</v>
      </c>
      <c r="S17" s="149">
        <v>620962</v>
      </c>
      <c r="T17" s="149">
        <v>25449761</v>
      </c>
      <c r="V17" s="149">
        <v>27011080</v>
      </c>
      <c r="W17" s="149">
        <v>13209245</v>
      </c>
      <c r="X17" s="149">
        <v>13801835</v>
      </c>
      <c r="Y17" s="149">
        <v>121900119</v>
      </c>
      <c r="Z17" s="149">
        <v>21054181</v>
      </c>
      <c r="AA17" s="149">
        <v>8816710</v>
      </c>
      <c r="AB17" s="149">
        <v>4433935</v>
      </c>
      <c r="AC17" s="149">
        <v>183216025</v>
      </c>
    </row>
    <row r="18" spans="1:29" ht="27.75" customHeight="1" x14ac:dyDescent="0.15">
      <c r="A18" s="154" t="s">
        <v>106</v>
      </c>
      <c r="B18" s="156">
        <v>1298382</v>
      </c>
      <c r="C18" s="156">
        <v>847629</v>
      </c>
      <c r="D18" s="156">
        <v>450753</v>
      </c>
      <c r="E18" s="160"/>
      <c r="F18" s="156">
        <v>8023944</v>
      </c>
      <c r="G18" s="156">
        <v>1114295</v>
      </c>
      <c r="H18" s="160">
        <v>678969</v>
      </c>
      <c r="I18" s="160">
        <v>241495</v>
      </c>
      <c r="J18" s="156">
        <v>11357085</v>
      </c>
      <c r="M18" s="149">
        <v>719773</v>
      </c>
      <c r="N18" s="149">
        <v>108263</v>
      </c>
      <c r="O18" s="149">
        <v>611510</v>
      </c>
      <c r="P18" s="149">
        <v>680330</v>
      </c>
      <c r="Q18" s="149">
        <v>76098</v>
      </c>
      <c r="R18" s="149">
        <v>21952</v>
      </c>
      <c r="S18" s="149">
        <v>31735</v>
      </c>
      <c r="T18" s="149">
        <v>1529888</v>
      </c>
      <c r="V18" s="149">
        <v>27011080</v>
      </c>
      <c r="W18" s="149">
        <v>13209245</v>
      </c>
      <c r="X18" s="149">
        <v>13801835</v>
      </c>
      <c r="Y18" s="149">
        <v>121900119</v>
      </c>
      <c r="Z18" s="149">
        <v>21054181</v>
      </c>
      <c r="AA18" s="149">
        <v>8816710</v>
      </c>
      <c r="AB18" s="149">
        <v>4433935</v>
      </c>
      <c r="AC18" s="149">
        <v>183216025</v>
      </c>
    </row>
    <row r="19" spans="1:29" ht="37.35" customHeight="1" x14ac:dyDescent="0.15">
      <c r="A19" s="154" t="s">
        <v>107</v>
      </c>
      <c r="B19" s="156">
        <v>3110164</v>
      </c>
      <c r="C19" s="156">
        <v>1432646</v>
      </c>
      <c r="D19" s="156">
        <v>1677518</v>
      </c>
      <c r="E19" s="160"/>
      <c r="F19" s="156">
        <v>13274170</v>
      </c>
      <c r="G19" s="156">
        <v>2118205</v>
      </c>
      <c r="H19" s="160">
        <v>1320218</v>
      </c>
      <c r="I19" s="160">
        <v>486412</v>
      </c>
      <c r="J19" s="156">
        <v>20309169</v>
      </c>
      <c r="M19" s="149">
        <v>2598507</v>
      </c>
      <c r="N19" s="149">
        <v>750099</v>
      </c>
      <c r="O19" s="149">
        <v>1848408</v>
      </c>
      <c r="P19" s="149">
        <v>6574760</v>
      </c>
      <c r="Q19" s="149">
        <v>734708</v>
      </c>
      <c r="R19" s="149">
        <v>125077</v>
      </c>
      <c r="S19" s="149">
        <v>245070</v>
      </c>
      <c r="T19" s="149">
        <v>10278122</v>
      </c>
      <c r="V19" s="149">
        <v>27011080</v>
      </c>
      <c r="W19" s="149">
        <v>13209245</v>
      </c>
      <c r="X19" s="149">
        <v>13801835</v>
      </c>
      <c r="Y19" s="149">
        <v>121900119</v>
      </c>
      <c r="Z19" s="149">
        <v>21054181</v>
      </c>
      <c r="AA19" s="149">
        <v>8816710</v>
      </c>
      <c r="AB19" s="149">
        <v>4433935</v>
      </c>
      <c r="AC19" s="149">
        <v>183216025</v>
      </c>
    </row>
    <row r="20" spans="1:29" ht="18.75" customHeight="1" x14ac:dyDescent="0.15">
      <c r="A20" s="154" t="s">
        <v>108</v>
      </c>
      <c r="B20" s="156">
        <v>4613506</v>
      </c>
      <c r="C20" s="156">
        <v>2972542</v>
      </c>
      <c r="D20" s="156">
        <v>1640964</v>
      </c>
      <c r="E20" s="160"/>
      <c r="F20" s="156">
        <v>27377028</v>
      </c>
      <c r="G20" s="156">
        <v>5787224</v>
      </c>
      <c r="H20" s="160">
        <v>2241657</v>
      </c>
      <c r="I20" s="160">
        <v>1032115</v>
      </c>
      <c r="J20" s="156">
        <v>41051530</v>
      </c>
      <c r="M20" s="149"/>
      <c r="N20" s="149"/>
      <c r="O20" s="149"/>
      <c r="P20" s="149"/>
      <c r="Q20" s="149"/>
      <c r="R20" s="149"/>
      <c r="S20" s="149"/>
      <c r="T20" s="149"/>
      <c r="V20" s="149"/>
      <c r="W20" s="149"/>
      <c r="X20" s="149"/>
      <c r="Y20" s="149"/>
      <c r="Z20" s="149"/>
      <c r="AA20" s="149"/>
      <c r="AB20" s="149"/>
      <c r="AC20" s="149"/>
    </row>
    <row r="21" spans="1:29" ht="27.75" customHeight="1" x14ac:dyDescent="0.15">
      <c r="A21" s="154" t="s">
        <v>109</v>
      </c>
      <c r="B21" s="156">
        <v>3944533</v>
      </c>
      <c r="C21" s="156">
        <v>1897727</v>
      </c>
      <c r="D21" s="156">
        <v>2046806</v>
      </c>
      <c r="E21" s="160"/>
      <c r="F21" s="156">
        <v>11336652</v>
      </c>
      <c r="G21" s="156">
        <v>2285521</v>
      </c>
      <c r="H21" s="160">
        <v>1054113</v>
      </c>
      <c r="I21" s="160">
        <v>695753</v>
      </c>
      <c r="J21" s="156">
        <v>19316572</v>
      </c>
      <c r="M21" s="149"/>
      <c r="N21" s="149"/>
      <c r="O21" s="149"/>
      <c r="P21" s="149"/>
      <c r="Q21" s="149"/>
      <c r="R21" s="149"/>
      <c r="S21" s="149"/>
      <c r="T21" s="149"/>
      <c r="V21" s="149"/>
      <c r="W21" s="149"/>
      <c r="X21" s="149"/>
      <c r="Y21" s="149"/>
      <c r="Z21" s="149"/>
      <c r="AA21" s="149"/>
      <c r="AB21" s="149"/>
      <c r="AC21" s="149"/>
    </row>
    <row r="22" spans="1:29" ht="18.75" customHeight="1" x14ac:dyDescent="0.15">
      <c r="A22" s="154" t="s">
        <v>110</v>
      </c>
      <c r="B22" s="156">
        <v>1682824</v>
      </c>
      <c r="C22" s="156">
        <v>661236</v>
      </c>
      <c r="D22" s="156">
        <v>1021588</v>
      </c>
      <c r="E22" s="160"/>
      <c r="F22" s="156">
        <v>5885685</v>
      </c>
      <c r="G22" s="156">
        <v>902963</v>
      </c>
      <c r="H22" s="160">
        <v>560700</v>
      </c>
      <c r="I22" s="160">
        <v>210110</v>
      </c>
      <c r="J22" s="156">
        <v>9242282</v>
      </c>
      <c r="M22" s="149"/>
      <c r="N22" s="149"/>
      <c r="O22" s="149"/>
      <c r="P22" s="149"/>
      <c r="Q22" s="149"/>
      <c r="R22" s="149"/>
      <c r="S22" s="149"/>
      <c r="T22" s="149"/>
      <c r="V22" s="149"/>
      <c r="W22" s="149"/>
      <c r="X22" s="149"/>
      <c r="Y22" s="149"/>
      <c r="Z22" s="149"/>
      <c r="AA22" s="149"/>
      <c r="AB22" s="149"/>
      <c r="AC22" s="149"/>
    </row>
    <row r="23" spans="1:29" ht="9" customHeight="1" x14ac:dyDescent="0.15">
      <c r="A23" s="154" t="s">
        <v>111</v>
      </c>
      <c r="B23" s="156">
        <v>900065</v>
      </c>
      <c r="C23" s="156">
        <v>701678</v>
      </c>
      <c r="D23" s="156">
        <v>198387</v>
      </c>
      <c r="E23" s="160"/>
      <c r="F23" s="156">
        <v>5624635</v>
      </c>
      <c r="G23" s="156">
        <v>1295887</v>
      </c>
      <c r="H23" s="160">
        <v>296964</v>
      </c>
      <c r="I23" s="160">
        <v>281607</v>
      </c>
      <c r="J23" s="156">
        <v>8399158</v>
      </c>
      <c r="M23" s="149"/>
      <c r="N23" s="149"/>
      <c r="O23" s="149"/>
      <c r="P23" s="149"/>
      <c r="Q23" s="149"/>
      <c r="R23" s="149"/>
      <c r="S23" s="149"/>
      <c r="T23" s="149"/>
      <c r="V23" s="149"/>
      <c r="W23" s="149"/>
      <c r="X23" s="149"/>
      <c r="Y23" s="149"/>
      <c r="Z23" s="149"/>
      <c r="AA23" s="149"/>
      <c r="AB23" s="149"/>
      <c r="AC23" s="149"/>
    </row>
    <row r="24" spans="1:29" ht="9" customHeight="1" x14ac:dyDescent="0.15">
      <c r="A24" s="154" t="s">
        <v>112</v>
      </c>
      <c r="B24" s="156">
        <v>166763</v>
      </c>
      <c r="C24" s="156">
        <v>147542</v>
      </c>
      <c r="D24" s="156">
        <v>19221</v>
      </c>
      <c r="E24" s="160"/>
      <c r="F24" s="156">
        <v>731324</v>
      </c>
      <c r="G24" s="156">
        <v>156629</v>
      </c>
      <c r="H24" s="160">
        <v>34681</v>
      </c>
      <c r="I24" s="160">
        <v>49282</v>
      </c>
      <c r="J24" s="156">
        <v>1138679</v>
      </c>
      <c r="M24" s="149">
        <v>3125002</v>
      </c>
      <c r="N24" s="149">
        <v>1134022</v>
      </c>
      <c r="O24" s="149">
        <v>1990980</v>
      </c>
      <c r="P24" s="149">
        <v>10863636</v>
      </c>
      <c r="Q24" s="149">
        <v>1854222</v>
      </c>
      <c r="R24" s="149">
        <v>726505</v>
      </c>
      <c r="S24" s="149">
        <v>348231</v>
      </c>
      <c r="T24" s="149">
        <v>16917596</v>
      </c>
      <c r="V24" s="149">
        <v>27011080</v>
      </c>
      <c r="W24" s="149">
        <v>13209245</v>
      </c>
      <c r="X24" s="149">
        <v>13801835</v>
      </c>
      <c r="Y24" s="149">
        <v>121900119</v>
      </c>
      <c r="Z24" s="149">
        <v>21054181</v>
      </c>
      <c r="AA24" s="149">
        <v>8816710</v>
      </c>
      <c r="AB24" s="149">
        <v>4433935</v>
      </c>
      <c r="AC24" s="149">
        <v>183216025</v>
      </c>
    </row>
    <row r="25" spans="1:29" ht="18.75" customHeight="1" thickBot="1" x14ac:dyDescent="0.2">
      <c r="A25" s="167" t="s">
        <v>69</v>
      </c>
      <c r="B25" s="169">
        <v>595588</v>
      </c>
      <c r="C25" s="169">
        <v>374490</v>
      </c>
      <c r="D25" s="169">
        <v>221098</v>
      </c>
      <c r="E25" s="168"/>
      <c r="F25" s="169">
        <v>1046506</v>
      </c>
      <c r="G25" s="169">
        <v>681751</v>
      </c>
      <c r="H25" s="168">
        <v>146218</v>
      </c>
      <c r="I25" s="168">
        <v>111583</v>
      </c>
      <c r="J25" s="169">
        <v>2581646</v>
      </c>
      <c r="M25" s="149">
        <v>2160682</v>
      </c>
      <c r="N25" s="149">
        <v>919459</v>
      </c>
      <c r="O25" s="149">
        <v>1241223</v>
      </c>
      <c r="P25" s="149">
        <v>6851118</v>
      </c>
      <c r="Q25" s="149">
        <v>1928765</v>
      </c>
      <c r="R25" s="149">
        <v>285246</v>
      </c>
      <c r="S25" s="149">
        <v>282155</v>
      </c>
      <c r="T25" s="149">
        <v>11507966</v>
      </c>
      <c r="V25" s="149">
        <v>27011080</v>
      </c>
      <c r="W25" s="149">
        <v>13209245</v>
      </c>
      <c r="X25" s="149">
        <v>13801835</v>
      </c>
      <c r="Y25" s="149">
        <v>121900119</v>
      </c>
      <c r="Z25" s="149">
        <v>21054181</v>
      </c>
      <c r="AA25" s="149">
        <v>8816710</v>
      </c>
      <c r="AB25" s="149">
        <v>4433935</v>
      </c>
      <c r="AC25" s="149">
        <v>183216025</v>
      </c>
    </row>
    <row r="26" spans="1:29" ht="9.1999999999999993" customHeight="1" x14ac:dyDescent="0.15">
      <c r="A26" s="170" t="s">
        <v>0</v>
      </c>
      <c r="B26" s="172">
        <v>28795083</v>
      </c>
      <c r="C26" s="172">
        <v>14831331</v>
      </c>
      <c r="D26" s="172">
        <v>13963752</v>
      </c>
      <c r="E26" s="171"/>
      <c r="F26" s="172">
        <v>121907191</v>
      </c>
      <c r="G26" s="172">
        <v>21686351</v>
      </c>
      <c r="H26" s="171">
        <v>9593484</v>
      </c>
      <c r="I26" s="171">
        <v>4824358</v>
      </c>
      <c r="J26" s="172">
        <v>186806467</v>
      </c>
      <c r="M26" s="149"/>
      <c r="N26" s="149"/>
      <c r="O26" s="149"/>
      <c r="P26" s="149"/>
      <c r="Q26" s="149"/>
      <c r="R26" s="149"/>
      <c r="S26" s="149"/>
      <c r="T26" s="149"/>
      <c r="V26" s="149"/>
      <c r="W26" s="149"/>
      <c r="X26" s="149"/>
      <c r="Y26" s="149"/>
      <c r="Z26" s="149"/>
      <c r="AA26" s="149"/>
      <c r="AB26" s="149"/>
      <c r="AC26" s="149"/>
    </row>
    <row r="27" spans="1:29" ht="9.1999999999999993" customHeight="1" x14ac:dyDescent="0.15">
      <c r="A27" s="535"/>
      <c r="B27" s="535"/>
      <c r="C27" s="535"/>
      <c r="D27" s="535"/>
      <c r="E27" s="535"/>
      <c r="F27" s="535"/>
      <c r="G27" s="535"/>
      <c r="H27" s="535"/>
      <c r="I27" s="535"/>
      <c r="J27" s="535"/>
      <c r="K27" s="50"/>
    </row>
    <row r="28" spans="1:29" ht="9.1999999999999993" customHeight="1" x14ac:dyDescent="0.15">
      <c r="A28" s="536" t="s">
        <v>309</v>
      </c>
      <c r="B28" s="536"/>
      <c r="C28" s="536"/>
      <c r="D28" s="536"/>
      <c r="E28" s="536"/>
      <c r="F28" s="536"/>
      <c r="G28" s="536"/>
      <c r="H28" s="536"/>
      <c r="I28" s="536"/>
      <c r="J28" s="536"/>
    </row>
    <row r="29" spans="1:29" ht="18.75" customHeight="1" x14ac:dyDescent="0.15">
      <c r="A29" s="152" t="s">
        <v>101</v>
      </c>
      <c r="B29" s="350">
        <v>2.9111463230000001</v>
      </c>
      <c r="C29" s="350">
        <v>1.09453427</v>
      </c>
      <c r="D29" s="350">
        <v>4.8406260000000003</v>
      </c>
      <c r="E29" s="350"/>
      <c r="F29" s="350">
        <v>1.391643</v>
      </c>
      <c r="G29" s="350">
        <v>0.40254800000000002</v>
      </c>
      <c r="H29" s="350">
        <v>0.40682800000000002</v>
      </c>
      <c r="I29" s="350">
        <v>1.052327</v>
      </c>
      <c r="J29" s="350">
        <v>1.4517029539999999</v>
      </c>
      <c r="K29" s="151"/>
      <c r="M29" s="51">
        <f t="shared" ref="M29:M39" si="0">M8/V8*100</f>
        <v>7.0766996358531387</v>
      </c>
      <c r="N29" s="51">
        <f t="shared" ref="N29:N39" si="1">N8/W8*100</f>
        <v>8.9980691553529368</v>
      </c>
      <c r="O29" s="51">
        <f t="shared" ref="O29:O39" si="2">O8/X8*100</f>
        <v>5.2378252601918511</v>
      </c>
      <c r="P29" s="51">
        <f t="shared" ref="P29:P39" si="3">P8/Y8*100</f>
        <v>14.829598320572599</v>
      </c>
      <c r="Q29" s="51">
        <f t="shared" ref="Q29:Q39" si="4">Q8/Z8*100</f>
        <v>8.6701306500594821</v>
      </c>
      <c r="R29" s="51">
        <f t="shared" ref="R29:R39" si="5">R8/AA8*100</f>
        <v>14.920418160515659</v>
      </c>
      <c r="S29" s="51">
        <f t="shared" ref="S29:S39" si="6">S8/AB8*100</f>
        <v>10.671469022437179</v>
      </c>
      <c r="T29" s="51">
        <f t="shared" ref="T29:T39" si="7">T8/AC8*100</f>
        <v>12.882536885078693</v>
      </c>
      <c r="U29" s="51"/>
    </row>
    <row r="30" spans="1:29" ht="9.1999999999999993" customHeight="1" x14ac:dyDescent="0.15">
      <c r="A30" s="154" t="s">
        <v>42</v>
      </c>
      <c r="B30" s="350">
        <v>0.64010928499999997</v>
      </c>
      <c r="C30" s="350">
        <v>0.80816752000000003</v>
      </c>
      <c r="D30" s="350">
        <v>0.46160899999999999</v>
      </c>
      <c r="E30" s="350"/>
      <c r="F30" s="350">
        <v>0.65707499999999996</v>
      </c>
      <c r="G30" s="350">
        <v>0.23214099999999999</v>
      </c>
      <c r="H30" s="350">
        <v>0.226518</v>
      </c>
      <c r="I30" s="350">
        <v>0.61363599999999996</v>
      </c>
      <c r="J30" s="350">
        <v>0.58189634300000004</v>
      </c>
      <c r="K30" s="151"/>
      <c r="M30" s="51">
        <f t="shared" si="0"/>
        <v>1.967052039385319</v>
      </c>
      <c r="N30" s="51">
        <f t="shared" si="1"/>
        <v>2.6356540438155247</v>
      </c>
      <c r="O30" s="51">
        <f t="shared" si="2"/>
        <v>1.3271568599392762</v>
      </c>
      <c r="P30" s="51">
        <f t="shared" si="3"/>
        <v>4.8871125384217224</v>
      </c>
      <c r="Q30" s="51">
        <f t="shared" si="4"/>
        <v>2.4239413539762009</v>
      </c>
      <c r="R30" s="51">
        <f t="shared" si="5"/>
        <v>13.170944717473979</v>
      </c>
      <c r="S30" s="51">
        <f t="shared" si="6"/>
        <v>4.2525882765534453</v>
      </c>
      <c r="T30" s="51">
        <f t="shared" si="7"/>
        <v>4.5568393921874462</v>
      </c>
    </row>
    <row r="31" spans="1:29" ht="9.1999999999999993" customHeight="1" x14ac:dyDescent="0.15">
      <c r="A31" s="154" t="s">
        <v>43</v>
      </c>
      <c r="B31" s="350">
        <v>0.491997193</v>
      </c>
      <c r="C31" s="350">
        <v>0.66232760999999996</v>
      </c>
      <c r="D31" s="350">
        <v>0.31108400000000003</v>
      </c>
      <c r="E31" s="350"/>
      <c r="F31" s="350">
        <v>0.90076699999999998</v>
      </c>
      <c r="G31" s="350">
        <v>0.67542000000000002</v>
      </c>
      <c r="H31" s="350">
        <v>0.47181000000000001</v>
      </c>
      <c r="I31" s="350">
        <v>0.792126</v>
      </c>
      <c r="J31" s="350">
        <v>0.78676237699999996</v>
      </c>
      <c r="K31" s="151"/>
      <c r="M31" s="51">
        <f t="shared" si="0"/>
        <v>1.5283468857964955</v>
      </c>
      <c r="N31" s="51">
        <f t="shared" si="1"/>
        <v>2.2307785191356508</v>
      </c>
      <c r="O31" s="51">
        <f t="shared" si="2"/>
        <v>0.85607457269268905</v>
      </c>
      <c r="P31" s="51">
        <f t="shared" si="3"/>
        <v>2.7981039132537679</v>
      </c>
      <c r="Q31" s="51">
        <f t="shared" si="4"/>
        <v>2.9531474057338065</v>
      </c>
      <c r="R31" s="51">
        <f t="shared" si="5"/>
        <v>1.7317570839916478</v>
      </c>
      <c r="S31" s="51">
        <f t="shared" si="6"/>
        <v>2.5652383266782217</v>
      </c>
      <c r="T31" s="51">
        <f t="shared" si="7"/>
        <v>2.5717734024630214</v>
      </c>
    </row>
    <row r="32" spans="1:29" ht="9.1999999999999993" customHeight="1" x14ac:dyDescent="0.15">
      <c r="A32" s="154" t="s">
        <v>44</v>
      </c>
      <c r="B32" s="350">
        <v>9.6025977769999997</v>
      </c>
      <c r="C32" s="350">
        <v>5.95035604</v>
      </c>
      <c r="D32" s="350">
        <v>13.48176</v>
      </c>
      <c r="E32" s="350"/>
      <c r="F32" s="350">
        <v>6.3578989999999997</v>
      </c>
      <c r="G32" s="350">
        <v>3.3236249999999998</v>
      </c>
      <c r="H32" s="350">
        <v>1.878984</v>
      </c>
      <c r="I32" s="350">
        <v>5.6319619999999997</v>
      </c>
      <c r="J32" s="350">
        <v>6.2570376650000004</v>
      </c>
      <c r="K32" s="151"/>
      <c r="M32" s="51">
        <f t="shared" si="0"/>
        <v>4.6323212548332018</v>
      </c>
      <c r="N32" s="51">
        <f t="shared" si="1"/>
        <v>6.2924035400963492</v>
      </c>
      <c r="O32" s="51">
        <f t="shared" si="2"/>
        <v>3.0435155904993794</v>
      </c>
      <c r="P32" s="51">
        <f t="shared" si="3"/>
        <v>8.8804162693229198</v>
      </c>
      <c r="Q32" s="51">
        <f t="shared" si="4"/>
        <v>5.9139369990217139</v>
      </c>
      <c r="R32" s="51">
        <f t="shared" si="5"/>
        <v>7.1811934383687337</v>
      </c>
      <c r="S32" s="51">
        <f t="shared" si="6"/>
        <v>7.295325709555958</v>
      </c>
      <c r="T32" s="51">
        <f t="shared" si="7"/>
        <v>7.7931087086951036</v>
      </c>
    </row>
    <row r="33" spans="1:20" ht="18.600000000000001" customHeight="1" x14ac:dyDescent="0.15">
      <c r="A33" s="154" t="s">
        <v>117</v>
      </c>
      <c r="B33" s="350">
        <v>4.7789200679999997</v>
      </c>
      <c r="C33" s="350">
        <v>3.4127483199999999</v>
      </c>
      <c r="D33" s="350">
        <v>6.2299730000000002</v>
      </c>
      <c r="E33" s="350"/>
      <c r="F33" s="350">
        <v>3.704917</v>
      </c>
      <c r="G33" s="350">
        <v>3.6373150000000001</v>
      </c>
      <c r="H33" s="350">
        <v>3.9679540000000002</v>
      </c>
      <c r="I33" s="350">
        <v>2.7708970000000002</v>
      </c>
      <c r="J33" s="350">
        <v>3.8520069010000002</v>
      </c>
      <c r="K33" s="151"/>
      <c r="M33" s="51">
        <f t="shared" si="0"/>
        <v>4.4954329852786339</v>
      </c>
      <c r="N33" s="51">
        <f t="shared" si="1"/>
        <v>5.9608781576842578</v>
      </c>
      <c r="O33" s="51">
        <f t="shared" si="2"/>
        <v>3.0929075735219267</v>
      </c>
      <c r="P33" s="51">
        <f t="shared" si="3"/>
        <v>7.1286041976710459</v>
      </c>
      <c r="Q33" s="51">
        <f t="shared" si="4"/>
        <v>9.0712908756697779</v>
      </c>
      <c r="R33" s="51">
        <f t="shared" si="5"/>
        <v>10.373552039252736</v>
      </c>
      <c r="S33" s="51">
        <f t="shared" si="6"/>
        <v>6.8671281829796786</v>
      </c>
      <c r="T33" s="51">
        <f t="shared" si="7"/>
        <v>7.1134705602307449</v>
      </c>
    </row>
    <row r="34" spans="1:20" ht="18.600000000000001" customHeight="1" x14ac:dyDescent="0.15">
      <c r="A34" s="154" t="s">
        <v>132</v>
      </c>
      <c r="B34" s="350">
        <v>5.15884257</v>
      </c>
      <c r="C34" s="350">
        <v>4.46245856</v>
      </c>
      <c r="D34" s="350">
        <v>5.8984930000000002</v>
      </c>
      <c r="E34" s="350"/>
      <c r="F34" s="350">
        <v>6.6508070000000004</v>
      </c>
      <c r="G34" s="350">
        <v>4.568657</v>
      </c>
      <c r="H34" s="350">
        <v>7.8466279999999999</v>
      </c>
      <c r="I34" s="350">
        <v>4.1515779999999998</v>
      </c>
      <c r="J34" s="350">
        <v>6.1759810489999998</v>
      </c>
      <c r="K34" s="151"/>
      <c r="M34" s="51">
        <f t="shared" si="0"/>
        <v>8.9872304254402255</v>
      </c>
      <c r="N34" s="51">
        <f t="shared" si="1"/>
        <v>7.2803328275007395</v>
      </c>
      <c r="O34" s="51">
        <f t="shared" si="2"/>
        <v>10.620841359138113</v>
      </c>
      <c r="P34" s="51">
        <f t="shared" si="3"/>
        <v>5.3403992165093781</v>
      </c>
      <c r="Q34" s="51">
        <f t="shared" si="4"/>
        <v>6.5035348560934292</v>
      </c>
      <c r="R34" s="51">
        <f t="shared" si="5"/>
        <v>6.6038805858421119</v>
      </c>
      <c r="S34" s="51">
        <f t="shared" si="6"/>
        <v>7.8186080761219996</v>
      </c>
      <c r="T34" s="51">
        <f t="shared" si="7"/>
        <v>6.1324788593137534</v>
      </c>
    </row>
    <row r="35" spans="1:20" ht="9.1999999999999993" customHeight="1" x14ac:dyDescent="0.15">
      <c r="A35" s="154" t="s">
        <v>102</v>
      </c>
      <c r="B35" s="350">
        <v>2.8943274790000002</v>
      </c>
      <c r="C35" s="350">
        <v>2.5344050400000002</v>
      </c>
      <c r="D35" s="350">
        <v>3.2766120000000001</v>
      </c>
      <c r="E35" s="350"/>
      <c r="F35" s="350">
        <v>2.5989110000000002</v>
      </c>
      <c r="G35" s="350">
        <v>1.650029</v>
      </c>
      <c r="H35" s="350">
        <v>2.6202990000000002</v>
      </c>
      <c r="I35" s="350">
        <v>1.867067</v>
      </c>
      <c r="J35" s="350">
        <v>2.5164905019999999</v>
      </c>
      <c r="K35" s="151"/>
      <c r="M35" s="51">
        <f t="shared" si="0"/>
        <v>9.1690224900300166</v>
      </c>
      <c r="N35" s="51">
        <f t="shared" si="1"/>
        <v>4.5279877843131837</v>
      </c>
      <c r="O35" s="51">
        <f t="shared" si="2"/>
        <v>13.61079160850713</v>
      </c>
      <c r="P35" s="51">
        <f t="shared" si="3"/>
        <v>3.0752644302176604</v>
      </c>
      <c r="Q35" s="51">
        <f t="shared" si="4"/>
        <v>5.6915013697279413</v>
      </c>
      <c r="R35" s="51">
        <f t="shared" si="5"/>
        <v>2.2275996375065077</v>
      </c>
      <c r="S35" s="51">
        <f t="shared" si="6"/>
        <v>4.6234777911719505</v>
      </c>
      <c r="T35" s="51">
        <f t="shared" si="7"/>
        <v>4.270971930539373</v>
      </c>
    </row>
    <row r="36" spans="1:20" ht="9.1999999999999993" customHeight="1" x14ac:dyDescent="0.15">
      <c r="A36" s="154" t="s">
        <v>103</v>
      </c>
      <c r="B36" s="350">
        <v>11.53493115</v>
      </c>
      <c r="C36" s="350">
        <v>14.339340099999999</v>
      </c>
      <c r="D36" s="350">
        <v>8.5562819999999995</v>
      </c>
      <c r="E36" s="350"/>
      <c r="F36" s="350">
        <v>11.891909999999999</v>
      </c>
      <c r="G36" s="350">
        <v>11.552160000000001</v>
      </c>
      <c r="H36" s="350">
        <v>10.995100000000001</v>
      </c>
      <c r="I36" s="350">
        <v>12.84722</v>
      </c>
      <c r="J36" s="350">
        <v>11.776060729999999</v>
      </c>
      <c r="K36" s="151"/>
      <c r="M36" s="51">
        <f t="shared" si="0"/>
        <v>5.4518664192620214</v>
      </c>
      <c r="N36" s="51">
        <f t="shared" si="1"/>
        <v>6.7917204957588417</v>
      </c>
      <c r="O36" s="51">
        <f t="shared" si="2"/>
        <v>4.1695397749647052</v>
      </c>
      <c r="P36" s="51">
        <f t="shared" si="3"/>
        <v>5.56387889990493</v>
      </c>
      <c r="Q36" s="51">
        <f t="shared" si="4"/>
        <v>8.2112004261766351</v>
      </c>
      <c r="R36" s="51">
        <f t="shared" si="5"/>
        <v>6.2457424594888566</v>
      </c>
      <c r="S36" s="51">
        <f t="shared" si="6"/>
        <v>7.2764034655447132</v>
      </c>
      <c r="T36" s="51">
        <f t="shared" si="7"/>
        <v>5.9258375461425938</v>
      </c>
    </row>
    <row r="37" spans="1:20" ht="18.600000000000001" customHeight="1" x14ac:dyDescent="0.15">
      <c r="A37" s="154" t="s">
        <v>104</v>
      </c>
      <c r="B37" s="350">
        <v>3.9376826939999998</v>
      </c>
      <c r="C37" s="350">
        <v>3.9277256999999999</v>
      </c>
      <c r="D37" s="350">
        <v>3.948258</v>
      </c>
      <c r="E37" s="350"/>
      <c r="F37" s="350">
        <v>3.5527280000000001</v>
      </c>
      <c r="G37" s="350">
        <v>5.9036119999999999</v>
      </c>
      <c r="H37" s="350">
        <v>3.1088710000000002</v>
      </c>
      <c r="I37" s="350">
        <v>3.6816089999999999</v>
      </c>
      <c r="J37" s="350">
        <v>3.8655144629999998</v>
      </c>
      <c r="K37" s="151"/>
      <c r="M37" s="51">
        <f t="shared" si="0"/>
        <v>10.055884474075082</v>
      </c>
      <c r="N37" s="51">
        <f t="shared" si="1"/>
        <v>12.807522307293112</v>
      </c>
      <c r="O37" s="51">
        <f t="shared" si="2"/>
        <v>7.4223898488860351</v>
      </c>
      <c r="P37" s="51">
        <f t="shared" si="3"/>
        <v>11.705146079471834</v>
      </c>
      <c r="Q37" s="51">
        <f t="shared" si="4"/>
        <v>9.9998332872696398</v>
      </c>
      <c r="R37" s="51">
        <f t="shared" si="5"/>
        <v>11.125771404526178</v>
      </c>
      <c r="S37" s="51">
        <f t="shared" si="6"/>
        <v>11.435553295210688</v>
      </c>
      <c r="T37" s="51">
        <f t="shared" si="7"/>
        <v>11.231629438527552</v>
      </c>
    </row>
    <row r="38" spans="1:20" ht="18.600000000000001" customHeight="1" x14ac:dyDescent="0.15">
      <c r="A38" s="154" t="s">
        <v>105</v>
      </c>
      <c r="B38" s="350">
        <v>1.4014927479999999</v>
      </c>
      <c r="C38" s="350">
        <v>1.8862973300000001</v>
      </c>
      <c r="D38" s="350">
        <v>0.88656699999999999</v>
      </c>
      <c r="E38" s="350"/>
      <c r="F38" s="350">
        <v>2.1656759999999999</v>
      </c>
      <c r="G38" s="350">
        <v>1.918534</v>
      </c>
      <c r="H38" s="350">
        <v>2.4580329999999999</v>
      </c>
      <c r="I38" s="350">
        <v>2.1610960000000001</v>
      </c>
      <c r="J38" s="350">
        <v>2.034086968</v>
      </c>
      <c r="K38" s="151"/>
      <c r="M38" s="51">
        <f t="shared" si="0"/>
        <v>12.41135859802718</v>
      </c>
      <c r="N38" s="51">
        <f t="shared" si="1"/>
        <v>17.394241684517169</v>
      </c>
      <c r="O38" s="51">
        <f t="shared" si="2"/>
        <v>7.6424185624592678</v>
      </c>
      <c r="P38" s="51">
        <f t="shared" si="3"/>
        <v>14.118060048817508</v>
      </c>
      <c r="Q38" s="51">
        <f t="shared" si="4"/>
        <v>15.421606758296608</v>
      </c>
      <c r="R38" s="51">
        <f t="shared" si="5"/>
        <v>11.563633146604573</v>
      </c>
      <c r="S38" s="51">
        <f t="shared" si="6"/>
        <v>14.004761007998539</v>
      </c>
      <c r="T38" s="51">
        <f t="shared" si="7"/>
        <v>13.890575892583632</v>
      </c>
    </row>
    <row r="39" spans="1:20" ht="27.75" customHeight="1" x14ac:dyDescent="0.15">
      <c r="A39" s="154" t="s">
        <v>106</v>
      </c>
      <c r="B39" s="350">
        <v>4.509040658</v>
      </c>
      <c r="C39" s="350">
        <v>5.7151242900000003</v>
      </c>
      <c r="D39" s="350">
        <v>3.2280220000000002</v>
      </c>
      <c r="E39" s="350"/>
      <c r="F39" s="350">
        <v>6.5820100000000004</v>
      </c>
      <c r="G39" s="350">
        <v>5.1382320000000004</v>
      </c>
      <c r="H39" s="350">
        <v>7.0773979999999996</v>
      </c>
      <c r="I39" s="350">
        <v>5.005744</v>
      </c>
      <c r="J39" s="350">
        <v>6.0795994819999999</v>
      </c>
      <c r="K39" s="151"/>
      <c r="M39" s="51">
        <f t="shared" si="0"/>
        <v>2.6647323987045319</v>
      </c>
      <c r="N39" s="51">
        <f t="shared" si="1"/>
        <v>0.81960021182134168</v>
      </c>
      <c r="O39" s="51">
        <f t="shared" si="2"/>
        <v>4.4306427369983776</v>
      </c>
      <c r="P39" s="51">
        <f t="shared" si="3"/>
        <v>0.55810445927456398</v>
      </c>
      <c r="Q39" s="51">
        <f t="shared" si="4"/>
        <v>0.36143889900063081</v>
      </c>
      <c r="R39" s="51">
        <f t="shared" si="5"/>
        <v>0.24898176303859376</v>
      </c>
      <c r="S39" s="51">
        <f t="shared" si="6"/>
        <v>0.71572993289256603</v>
      </c>
      <c r="T39" s="51">
        <f t="shared" si="7"/>
        <v>0.83501866171367922</v>
      </c>
    </row>
    <row r="40" spans="1:20" ht="37.35" customHeight="1" x14ac:dyDescent="0.15">
      <c r="A40" s="154" t="s">
        <v>107</v>
      </c>
      <c r="B40" s="350">
        <v>10.801024610000001</v>
      </c>
      <c r="C40" s="350">
        <v>9.6595915800000007</v>
      </c>
      <c r="D40" s="350">
        <v>12.01338</v>
      </c>
      <c r="E40" s="350"/>
      <c r="F40" s="350">
        <v>10.88875</v>
      </c>
      <c r="G40" s="350">
        <v>9.7674570000000003</v>
      </c>
      <c r="H40" s="350">
        <v>13.761609999999999</v>
      </c>
      <c r="I40" s="350">
        <v>10.082420000000001</v>
      </c>
      <c r="J40" s="350">
        <v>10.87176977</v>
      </c>
      <c r="K40" s="151"/>
      <c r="M40" s="51"/>
      <c r="N40" s="51"/>
      <c r="O40" s="51"/>
      <c r="P40" s="51"/>
      <c r="Q40" s="51"/>
      <c r="R40" s="51"/>
      <c r="S40" s="51"/>
      <c r="T40" s="51"/>
    </row>
    <row r="41" spans="1:20" ht="18.75" customHeight="1" x14ac:dyDescent="0.15">
      <c r="A41" s="154" t="s">
        <v>108</v>
      </c>
      <c r="B41" s="350">
        <v>16.021853449999998</v>
      </c>
      <c r="C41" s="350">
        <v>20.0423145</v>
      </c>
      <c r="D41" s="350">
        <v>11.7516</v>
      </c>
      <c r="E41" s="350"/>
      <c r="F41" s="350">
        <v>22.457270000000001</v>
      </c>
      <c r="G41" s="350">
        <v>26.686019999999999</v>
      </c>
      <c r="H41" s="350">
        <v>23.36645</v>
      </c>
      <c r="I41" s="350">
        <v>21.393830000000001</v>
      </c>
      <c r="J41" s="350">
        <v>21.975432999999999</v>
      </c>
      <c r="K41" s="151"/>
      <c r="M41" s="51"/>
      <c r="N41" s="51"/>
      <c r="O41" s="51"/>
      <c r="P41" s="51"/>
      <c r="Q41" s="51"/>
      <c r="R41" s="51"/>
      <c r="S41" s="51"/>
      <c r="T41" s="51"/>
    </row>
    <row r="42" spans="1:20" ht="27.75" customHeight="1" x14ac:dyDescent="0.15">
      <c r="A42" s="154" t="s">
        <v>109</v>
      </c>
      <c r="B42" s="350">
        <v>13.698633900000001</v>
      </c>
      <c r="C42" s="350">
        <v>12.795392400000001</v>
      </c>
      <c r="D42" s="350">
        <v>14.65799</v>
      </c>
      <c r="E42" s="350"/>
      <c r="F42" s="350">
        <v>9.2994120000000002</v>
      </c>
      <c r="G42" s="350">
        <v>10.53898</v>
      </c>
      <c r="H42" s="350">
        <v>10.9878</v>
      </c>
      <c r="I42" s="350">
        <v>14.421670000000001</v>
      </c>
      <c r="J42" s="350">
        <v>10.340419320000001</v>
      </c>
      <c r="K42" s="151"/>
      <c r="M42" s="51"/>
      <c r="N42" s="51"/>
      <c r="O42" s="51"/>
      <c r="P42" s="51"/>
      <c r="Q42" s="51"/>
      <c r="R42" s="51"/>
      <c r="S42" s="51"/>
      <c r="T42" s="51"/>
    </row>
    <row r="43" spans="1:20" ht="18.75" customHeight="1" x14ac:dyDescent="0.15">
      <c r="A43" s="154" t="s">
        <v>110</v>
      </c>
      <c r="B43" s="350">
        <v>5.8441366529999996</v>
      </c>
      <c r="C43" s="350">
        <v>4.4583726199999996</v>
      </c>
      <c r="D43" s="350">
        <v>7.3159989999999997</v>
      </c>
      <c r="E43" s="350"/>
      <c r="F43" s="350">
        <v>4.8280050000000001</v>
      </c>
      <c r="G43" s="350">
        <v>4.1637389999999996</v>
      </c>
      <c r="H43" s="350">
        <v>5.8445919999999996</v>
      </c>
      <c r="I43" s="350">
        <v>4.3551909999999996</v>
      </c>
      <c r="J43" s="350">
        <v>4.9475171539999998</v>
      </c>
      <c r="K43" s="151"/>
      <c r="M43" s="51"/>
      <c r="N43" s="51"/>
      <c r="O43" s="51"/>
      <c r="P43" s="51"/>
      <c r="Q43" s="51"/>
      <c r="R43" s="51"/>
      <c r="S43" s="51"/>
      <c r="T43" s="51"/>
    </row>
    <row r="44" spans="1:20" ht="9" customHeight="1" x14ac:dyDescent="0.15">
      <c r="A44" s="154" t="s">
        <v>111</v>
      </c>
      <c r="B44" s="350">
        <v>3.1257593529999999</v>
      </c>
      <c r="C44" s="350">
        <v>4.7310521200000002</v>
      </c>
      <c r="D44" s="350">
        <v>1.420728</v>
      </c>
      <c r="E44" s="350"/>
      <c r="F44" s="350">
        <v>4.6138659999999998</v>
      </c>
      <c r="G44" s="350">
        <v>5.9755880000000001</v>
      </c>
      <c r="H44" s="350">
        <v>3.0954760000000001</v>
      </c>
      <c r="I44" s="350">
        <v>5.8371909999999998</v>
      </c>
      <c r="J44" s="350">
        <v>4.4961816020000001</v>
      </c>
      <c r="K44" s="151"/>
      <c r="M44" s="51">
        <f t="shared" ref="M44:T44" si="8">M19/V19*100</f>
        <v>9.6201521745890943</v>
      </c>
      <c r="N44" s="51">
        <f t="shared" si="8"/>
        <v>5.6785910171247487</v>
      </c>
      <c r="O44" s="51">
        <f t="shared" si="8"/>
        <v>13.392480057905342</v>
      </c>
      <c r="P44" s="51">
        <f t="shared" si="8"/>
        <v>5.3935632335190746</v>
      </c>
      <c r="Q44" s="51">
        <f t="shared" si="8"/>
        <v>3.4896061737096309</v>
      </c>
      <c r="R44" s="51">
        <f t="shared" si="8"/>
        <v>1.4186357496163535</v>
      </c>
      <c r="S44" s="51">
        <f t="shared" si="8"/>
        <v>5.527144624357371</v>
      </c>
      <c r="T44" s="51">
        <f t="shared" si="8"/>
        <v>5.6098378949112115</v>
      </c>
    </row>
    <row r="45" spans="1:20" ht="9" customHeight="1" x14ac:dyDescent="0.15">
      <c r="A45" s="154" t="s">
        <v>112</v>
      </c>
      <c r="B45" s="350">
        <v>0.57913707000000003</v>
      </c>
      <c r="C45" s="350">
        <v>0.99479945999999997</v>
      </c>
      <c r="D45" s="350">
        <v>0.13764899999999999</v>
      </c>
      <c r="E45" s="350"/>
      <c r="F45" s="350">
        <v>0.59990200000000005</v>
      </c>
      <c r="G45" s="350">
        <v>0.72224699999999997</v>
      </c>
      <c r="H45" s="350">
        <v>0.36150599999999999</v>
      </c>
      <c r="I45" s="350">
        <v>1.021525</v>
      </c>
      <c r="J45" s="350">
        <v>0.60955009699999996</v>
      </c>
      <c r="K45" s="151"/>
      <c r="M45" s="51">
        <f t="shared" ref="M45:T46" si="9">M24/V24*100</f>
        <v>11.569333769697472</v>
      </c>
      <c r="N45" s="51">
        <f t="shared" si="9"/>
        <v>8.5850629615848586</v>
      </c>
      <c r="O45" s="51">
        <f t="shared" si="9"/>
        <v>14.425473134550588</v>
      </c>
      <c r="P45" s="51">
        <f t="shared" si="9"/>
        <v>8.9119158284004634</v>
      </c>
      <c r="Q45" s="51">
        <f t="shared" si="9"/>
        <v>8.8069063337111047</v>
      </c>
      <c r="R45" s="51">
        <f t="shared" si="9"/>
        <v>8.2400918256356395</v>
      </c>
      <c r="S45" s="51">
        <f t="shared" si="9"/>
        <v>7.8537687178544564</v>
      </c>
      <c r="T45" s="51">
        <f t="shared" si="9"/>
        <v>9.2336879375043743</v>
      </c>
    </row>
    <row r="46" spans="1:20" ht="18.75" customHeight="1" thickBot="1" x14ac:dyDescent="0.2">
      <c r="A46" s="167" t="s">
        <v>69</v>
      </c>
      <c r="B46" s="203">
        <v>2.0683670190000001</v>
      </c>
      <c r="C46" s="203">
        <v>2.52499253</v>
      </c>
      <c r="D46" s="203">
        <v>1.5833710000000001</v>
      </c>
      <c r="E46" s="203"/>
      <c r="F46" s="203">
        <v>0.85844500000000001</v>
      </c>
      <c r="G46" s="203">
        <v>3.1436869999999999</v>
      </c>
      <c r="H46" s="203">
        <v>1.5241389999999999</v>
      </c>
      <c r="I46" s="203">
        <v>2.3129089999999999</v>
      </c>
      <c r="J46" s="203">
        <v>1.381989629</v>
      </c>
      <c r="K46" s="151"/>
      <c r="M46" s="51">
        <f t="shared" si="9"/>
        <v>7.9992432735010972</v>
      </c>
      <c r="N46" s="51">
        <f t="shared" si="9"/>
        <v>6.960723341871546</v>
      </c>
      <c r="O46" s="51">
        <f t="shared" si="9"/>
        <v>8.9931737337825002</v>
      </c>
      <c r="P46" s="51">
        <f t="shared" si="9"/>
        <v>5.6202717898905412</v>
      </c>
      <c r="Q46" s="51">
        <f t="shared" si="9"/>
        <v>9.160959526281264</v>
      </c>
      <c r="R46" s="51">
        <f t="shared" si="9"/>
        <v>3.2352884465974272</v>
      </c>
      <c r="S46" s="51">
        <f t="shared" si="9"/>
        <v>6.3635348736506057</v>
      </c>
      <c r="T46" s="51">
        <f t="shared" si="9"/>
        <v>6.2810914056234983</v>
      </c>
    </row>
    <row r="47" spans="1:20" ht="9" customHeight="1" x14ac:dyDescent="0.15">
      <c r="A47" s="170" t="s">
        <v>0</v>
      </c>
      <c r="B47" s="208">
        <v>100</v>
      </c>
      <c r="C47" s="208">
        <v>100</v>
      </c>
      <c r="D47" s="208">
        <v>100</v>
      </c>
      <c r="E47" s="188"/>
      <c r="F47" s="208">
        <v>100</v>
      </c>
      <c r="G47" s="208">
        <v>100</v>
      </c>
      <c r="H47" s="208">
        <v>100</v>
      </c>
      <c r="I47" s="208">
        <v>100</v>
      </c>
      <c r="J47" s="208">
        <v>100</v>
      </c>
      <c r="K47" s="151"/>
      <c r="M47" s="51">
        <f t="shared" ref="M47:T47" si="10">SUM(M29:M46)</f>
        <v>97.628676824473501</v>
      </c>
      <c r="N47" s="51">
        <f t="shared" si="10"/>
        <v>96.963566047870245</v>
      </c>
      <c r="O47" s="51">
        <f t="shared" si="10"/>
        <v>98.265230674037184</v>
      </c>
      <c r="P47" s="51">
        <f t="shared" si="10"/>
        <v>98.810439225248004</v>
      </c>
      <c r="Q47" s="51">
        <f t="shared" si="10"/>
        <v>96.67903491472785</v>
      </c>
      <c r="R47" s="51">
        <f t="shared" si="10"/>
        <v>98.287490458459018</v>
      </c>
      <c r="S47" s="51">
        <f t="shared" si="10"/>
        <v>97.270731303007381</v>
      </c>
      <c r="T47" s="51">
        <f t="shared" si="10"/>
        <v>98.328858515514668</v>
      </c>
    </row>
    <row r="48" spans="1:20" ht="9.75" customHeight="1" x14ac:dyDescent="0.15">
      <c r="A48" s="491" t="s">
        <v>433</v>
      </c>
      <c r="B48" s="492"/>
      <c r="C48" s="492"/>
      <c r="D48" s="492"/>
      <c r="E48" s="492"/>
      <c r="F48" s="492"/>
      <c r="G48" s="492"/>
      <c r="H48" s="492"/>
      <c r="I48" s="492"/>
      <c r="J48" s="492"/>
    </row>
    <row r="49" spans="1:10" ht="18" customHeight="1" x14ac:dyDescent="0.15">
      <c r="A49" s="458"/>
      <c r="B49" s="458"/>
      <c r="C49" s="458"/>
      <c r="D49" s="458"/>
      <c r="E49" s="458"/>
      <c r="F49" s="458"/>
      <c r="G49" s="51"/>
      <c r="H49" s="51"/>
      <c r="I49" s="51"/>
      <c r="J49" s="51"/>
    </row>
    <row r="50" spans="1:10" x14ac:dyDescent="0.15">
      <c r="B50" s="51"/>
      <c r="C50" s="51"/>
      <c r="D50" s="51"/>
      <c r="E50" s="51"/>
      <c r="F50" s="51"/>
      <c r="G50" s="51"/>
      <c r="H50" s="51"/>
      <c r="I50" s="51"/>
      <c r="J50" s="51"/>
    </row>
    <row r="51" spans="1:10" s="52" customFormat="1" ht="12" customHeight="1" x14ac:dyDescent="0.15">
      <c r="I51" s="26"/>
    </row>
    <row r="52" spans="1:10" s="52" customFormat="1" ht="12" customHeight="1" x14ac:dyDescent="0.15">
      <c r="I52" s="26"/>
    </row>
    <row r="53" spans="1:10" s="52" customFormat="1" ht="12" customHeight="1" x14ac:dyDescent="0.15">
      <c r="I53" s="26"/>
    </row>
    <row r="54" spans="1:10" s="52" customFormat="1" ht="12" customHeight="1" x14ac:dyDescent="0.15">
      <c r="I54" s="26"/>
    </row>
    <row r="55" spans="1:10" s="52" customFormat="1" ht="12" customHeight="1" x14ac:dyDescent="0.15">
      <c r="I55" s="26"/>
    </row>
    <row r="56" spans="1:10" s="52" customFormat="1" ht="12" customHeight="1" x14ac:dyDescent="0.15">
      <c r="I56" s="26"/>
    </row>
    <row r="57" spans="1:10" s="52" customFormat="1" ht="12" customHeight="1" x14ac:dyDescent="0.15">
      <c r="I57" s="26"/>
    </row>
    <row r="58" spans="1:10" s="52" customFormat="1" ht="12" customHeight="1" x14ac:dyDescent="0.15">
      <c r="I58" s="26"/>
    </row>
    <row r="59" spans="1:10" s="52" customFormat="1" ht="12" customHeight="1" x14ac:dyDescent="0.15">
      <c r="I59" s="26"/>
    </row>
    <row r="60" spans="1:10" s="52" customFormat="1" ht="12" customHeight="1" x14ac:dyDescent="0.15">
      <c r="I60" s="26"/>
    </row>
    <row r="61" spans="1:10" s="52" customFormat="1" ht="12" customHeight="1" x14ac:dyDescent="0.15">
      <c r="I61" s="26"/>
    </row>
    <row r="62" spans="1:10" s="52" customFormat="1" ht="12" customHeight="1" x14ac:dyDescent="0.15">
      <c r="I62" s="26"/>
    </row>
    <row r="63" spans="1:10" s="52" customFormat="1" ht="12" customHeight="1" x14ac:dyDescent="0.15">
      <c r="I63" s="26"/>
    </row>
    <row r="64" spans="1:10" s="52" customFormat="1" ht="12" customHeight="1" x14ac:dyDescent="0.15">
      <c r="I64" s="26"/>
    </row>
    <row r="65" spans="9:9" s="52" customFormat="1" ht="12" customHeight="1" x14ac:dyDescent="0.15">
      <c r="I65" s="26"/>
    </row>
    <row r="66" spans="9:9" s="52" customFormat="1" ht="12" customHeight="1" x14ac:dyDescent="0.15">
      <c r="I66" s="26"/>
    </row>
    <row r="67" spans="9:9" s="52" customFormat="1" ht="12" customHeight="1" x14ac:dyDescent="0.15">
      <c r="I67" s="26"/>
    </row>
    <row r="68" spans="9:9" s="52" customFormat="1" ht="12" customHeight="1" x14ac:dyDescent="0.15">
      <c r="I68" s="26"/>
    </row>
    <row r="69" spans="9:9" s="52" customFormat="1" ht="12" customHeight="1" x14ac:dyDescent="0.15">
      <c r="I69" s="26"/>
    </row>
    <row r="70" spans="9:9" s="52" customFormat="1" ht="12" customHeight="1" x14ac:dyDescent="0.15">
      <c r="I70" s="26"/>
    </row>
    <row r="71" spans="9:9" s="52" customFormat="1" ht="12" customHeight="1" x14ac:dyDescent="0.15">
      <c r="I71" s="26"/>
    </row>
    <row r="72" spans="9:9" s="52" customFormat="1" ht="12" customHeight="1" x14ac:dyDescent="0.15">
      <c r="I72" s="26"/>
    </row>
    <row r="73" spans="9:9" s="52" customFormat="1" ht="12" customHeight="1" x14ac:dyDescent="0.15">
      <c r="I73" s="26"/>
    </row>
    <row r="74" spans="9:9" s="52" customFormat="1" ht="12" customHeight="1" x14ac:dyDescent="0.15">
      <c r="I74" s="26"/>
    </row>
    <row r="75" spans="9:9" s="52" customFormat="1" ht="12" customHeight="1" x14ac:dyDescent="0.15">
      <c r="I75" s="26"/>
    </row>
    <row r="76" spans="9:9" s="52" customFormat="1" ht="12" customHeight="1" x14ac:dyDescent="0.15">
      <c r="I76" s="26"/>
    </row>
    <row r="77" spans="9:9" s="52" customFormat="1" ht="12" customHeight="1" x14ac:dyDescent="0.15">
      <c r="I77" s="26"/>
    </row>
    <row r="78" spans="9:9" s="52" customFormat="1" ht="12" customHeight="1" x14ac:dyDescent="0.15">
      <c r="I78" s="26"/>
    </row>
    <row r="79" spans="9:9" s="52" customFormat="1" ht="12" customHeight="1" x14ac:dyDescent="0.15">
      <c r="I79" s="26"/>
    </row>
    <row r="80" spans="9:9" s="52" customFormat="1" ht="12" customHeight="1" x14ac:dyDescent="0.15">
      <c r="I80" s="26"/>
    </row>
  </sheetData>
  <mergeCells count="12">
    <mergeCell ref="A1:J1"/>
    <mergeCell ref="A2:J2"/>
    <mergeCell ref="A3:J3"/>
    <mergeCell ref="A4:J4"/>
    <mergeCell ref="A5:J5"/>
    <mergeCell ref="A48:J48"/>
    <mergeCell ref="A49:F49"/>
    <mergeCell ref="B6:D6"/>
    <mergeCell ref="F6:I6"/>
    <mergeCell ref="J6:J7"/>
    <mergeCell ref="A27:J27"/>
    <mergeCell ref="A28:J28"/>
  </mergeCells>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Layout" zoomScale="175" zoomScaleNormal="100" zoomScaleSheetLayoutView="100" zoomScalePageLayoutView="175" workbookViewId="0">
      <selection activeCell="C6" sqref="C6"/>
    </sheetView>
  </sheetViews>
  <sheetFormatPr defaultRowHeight="8.25" x14ac:dyDescent="0.15"/>
  <cols>
    <col min="1" max="1" width="14.140625" style="123" customWidth="1"/>
    <col min="2" max="2" width="10.140625" style="123" customWidth="1"/>
    <col min="3" max="3" width="10.5703125" style="123" customWidth="1"/>
    <col min="4" max="4" width="10.140625" style="123" customWidth="1"/>
    <col min="5" max="5" width="9.7109375" style="123" customWidth="1"/>
    <col min="6" max="6" width="12.7109375" style="123" customWidth="1"/>
    <col min="7" max="16384" width="9.140625" style="123"/>
  </cols>
  <sheetData>
    <row r="1" spans="1:10" ht="10.5" customHeight="1" x14ac:dyDescent="0.15">
      <c r="A1" s="198" t="s">
        <v>271</v>
      </c>
    </row>
    <row r="2" spans="1:10" ht="12.75" customHeight="1" x14ac:dyDescent="0.15">
      <c r="A2" s="459" t="s">
        <v>332</v>
      </c>
      <c r="B2" s="459"/>
      <c r="C2" s="459"/>
      <c r="D2" s="459"/>
      <c r="E2" s="459"/>
    </row>
    <row r="3" spans="1:10" ht="18" customHeight="1" x14ac:dyDescent="0.15">
      <c r="A3" s="468" t="s">
        <v>367</v>
      </c>
      <c r="B3" s="468"/>
      <c r="C3" s="468"/>
      <c r="D3" s="468"/>
      <c r="E3" s="468"/>
    </row>
    <row r="4" spans="1:10" ht="7.5" customHeight="1" x14ac:dyDescent="0.15">
      <c r="A4" s="520"/>
      <c r="B4" s="520"/>
      <c r="C4" s="520"/>
      <c r="D4" s="520"/>
      <c r="E4" s="520"/>
    </row>
    <row r="5" spans="1:10" ht="18" customHeight="1" x14ac:dyDescent="0.15">
      <c r="A5" s="496" t="s">
        <v>368</v>
      </c>
      <c r="B5" s="497"/>
      <c r="C5" s="497"/>
      <c r="D5" s="497"/>
      <c r="E5" s="497"/>
    </row>
    <row r="6" spans="1:10" ht="9.1999999999999993" customHeight="1" x14ac:dyDescent="0.15">
      <c r="B6" s="36" t="s">
        <v>56</v>
      </c>
      <c r="C6" s="36" t="s">
        <v>57</v>
      </c>
      <c r="D6" s="36" t="s">
        <v>58</v>
      </c>
      <c r="E6" s="36" t="s">
        <v>0</v>
      </c>
    </row>
    <row r="7" spans="1:10" ht="9.1999999999999993" customHeight="1" x14ac:dyDescent="0.15">
      <c r="A7" s="20" t="s">
        <v>21</v>
      </c>
      <c r="B7" s="313">
        <v>11304722</v>
      </c>
      <c r="C7" s="313">
        <v>10197926</v>
      </c>
      <c r="D7" s="313">
        <v>4051862</v>
      </c>
      <c r="E7" s="313">
        <v>25554510</v>
      </c>
    </row>
    <row r="8" spans="1:10" ht="9.1999999999999993" customHeight="1" x14ac:dyDescent="0.15">
      <c r="A8" s="96" t="s">
        <v>414</v>
      </c>
      <c r="B8" s="240">
        <v>5611993</v>
      </c>
      <c r="C8" s="240">
        <v>4801839</v>
      </c>
      <c r="D8" s="240">
        <v>2507735</v>
      </c>
      <c r="E8" s="240">
        <v>12921567</v>
      </c>
      <c r="F8" s="26"/>
    </row>
    <row r="9" spans="1:10" ht="9.1999999999999993" customHeight="1" x14ac:dyDescent="0.15">
      <c r="A9" s="96" t="s">
        <v>80</v>
      </c>
      <c r="B9" s="240">
        <v>5692729</v>
      </c>
      <c r="C9" s="240">
        <v>5396087</v>
      </c>
      <c r="D9" s="240">
        <v>1544127</v>
      </c>
      <c r="E9" s="240">
        <v>12632943</v>
      </c>
      <c r="F9" s="26"/>
    </row>
    <row r="10" spans="1:10" ht="9.1999999999999993" customHeight="1" x14ac:dyDescent="0.15">
      <c r="A10" s="20" t="s">
        <v>65</v>
      </c>
      <c r="B10" s="313">
        <v>33656885</v>
      </c>
      <c r="C10" s="313">
        <v>37135173</v>
      </c>
      <c r="D10" s="313">
        <v>35872552</v>
      </c>
      <c r="E10" s="313">
        <v>106664610</v>
      </c>
      <c r="F10" s="26"/>
    </row>
    <row r="11" spans="1:10" ht="9.1999999999999993" customHeight="1" x14ac:dyDescent="0.15">
      <c r="A11" s="20" t="s">
        <v>66</v>
      </c>
      <c r="B11" s="313">
        <v>7467488</v>
      </c>
      <c r="C11" s="313">
        <v>7023295</v>
      </c>
      <c r="D11" s="313">
        <v>3617387</v>
      </c>
      <c r="E11" s="313">
        <v>18108170</v>
      </c>
      <c r="F11" s="26"/>
    </row>
    <row r="12" spans="1:10" ht="9.1999999999999993" customHeight="1" x14ac:dyDescent="0.15">
      <c r="A12" s="20" t="s">
        <v>67</v>
      </c>
      <c r="B12" s="313">
        <v>2502973</v>
      </c>
      <c r="C12" s="313">
        <v>2602425</v>
      </c>
      <c r="D12" s="313">
        <v>3381479</v>
      </c>
      <c r="E12" s="313">
        <v>8486877</v>
      </c>
      <c r="F12" s="26"/>
    </row>
    <row r="13" spans="1:10" ht="9.1999999999999993" customHeight="1" thickBot="1" x14ac:dyDescent="0.2">
      <c r="A13" s="33" t="s">
        <v>68</v>
      </c>
      <c r="B13" s="289">
        <v>1749508</v>
      </c>
      <c r="C13" s="289">
        <v>1420270</v>
      </c>
      <c r="D13" s="289">
        <v>938253</v>
      </c>
      <c r="E13" s="289">
        <v>4108031</v>
      </c>
      <c r="F13" s="26"/>
    </row>
    <row r="14" spans="1:10" ht="9.1999999999999993" customHeight="1" x14ac:dyDescent="0.15">
      <c r="A14" s="108" t="s">
        <v>0</v>
      </c>
      <c r="B14" s="171">
        <v>56681576</v>
      </c>
      <c r="C14" s="171">
        <v>58379089</v>
      </c>
      <c r="D14" s="171">
        <v>47861533</v>
      </c>
      <c r="E14" s="171">
        <v>162922198</v>
      </c>
    </row>
    <row r="15" spans="1:10" ht="9.1999999999999993" customHeight="1" x14ac:dyDescent="0.15">
      <c r="A15" s="195"/>
      <c r="B15" s="196"/>
      <c r="C15" s="115"/>
      <c r="D15" s="115"/>
      <c r="E15" s="115"/>
    </row>
    <row r="16" spans="1:10" ht="9.1999999999999993" customHeight="1" x14ac:dyDescent="0.15">
      <c r="A16" s="539" t="s">
        <v>309</v>
      </c>
      <c r="B16" s="539"/>
      <c r="C16" s="539"/>
      <c r="D16" s="539"/>
      <c r="E16" s="539"/>
      <c r="F16" s="539"/>
      <c r="G16" s="539"/>
      <c r="H16" s="539"/>
      <c r="I16" s="539"/>
      <c r="J16" s="539"/>
    </row>
    <row r="17" spans="1:6" ht="9.1999999999999993" customHeight="1" x14ac:dyDescent="0.15">
      <c r="A17" s="266" t="s">
        <v>21</v>
      </c>
      <c r="B17" s="269">
        <f>(B7/$E7)*100</f>
        <v>44.237678593719856</v>
      </c>
      <c r="C17" s="269">
        <f t="shared" ref="C17:E17" si="0">(C7/$E7)*100</f>
        <v>39.906560524932786</v>
      </c>
      <c r="D17" s="269">
        <f t="shared" si="0"/>
        <v>15.855760881347363</v>
      </c>
      <c r="E17" s="269">
        <f t="shared" si="0"/>
        <v>100</v>
      </c>
      <c r="F17" s="51"/>
    </row>
    <row r="18" spans="1:6" ht="9.1999999999999993" customHeight="1" x14ac:dyDescent="0.15">
      <c r="A18" s="217" t="s">
        <v>414</v>
      </c>
      <c r="B18" s="270">
        <f t="shared" ref="B18:E18" si="1">(B8/$E8)*100</f>
        <v>43.431210781169192</v>
      </c>
      <c r="C18" s="270">
        <f t="shared" si="1"/>
        <v>37.161429414868955</v>
      </c>
      <c r="D18" s="270">
        <f t="shared" si="1"/>
        <v>19.407359803961857</v>
      </c>
      <c r="E18" s="270">
        <f t="shared" si="1"/>
        <v>100</v>
      </c>
    </row>
    <row r="19" spans="1:6" ht="9.1999999999999993" customHeight="1" x14ac:dyDescent="0.15">
      <c r="A19" s="217" t="s">
        <v>80</v>
      </c>
      <c r="B19" s="270">
        <f t="shared" ref="B19:E19" si="2">(B9/$E9)*100</f>
        <v>45.062571722202819</v>
      </c>
      <c r="C19" s="270">
        <f t="shared" si="2"/>
        <v>42.714409461041654</v>
      </c>
      <c r="D19" s="270">
        <f t="shared" si="2"/>
        <v>12.223018816755525</v>
      </c>
      <c r="E19" s="270">
        <f t="shared" si="2"/>
        <v>100</v>
      </c>
    </row>
    <row r="20" spans="1:6" ht="9.1999999999999993" customHeight="1" x14ac:dyDescent="0.15">
      <c r="A20" s="266" t="s">
        <v>65</v>
      </c>
      <c r="B20" s="269">
        <f t="shared" ref="B20:E20" si="3">(B10/$E10)*100</f>
        <v>31.553938086868737</v>
      </c>
      <c r="C20" s="269">
        <f t="shared" si="3"/>
        <v>34.814895962212773</v>
      </c>
      <c r="D20" s="269">
        <f t="shared" si="3"/>
        <v>33.631165950918493</v>
      </c>
      <c r="E20" s="269">
        <f t="shared" si="3"/>
        <v>100</v>
      </c>
    </row>
    <row r="21" spans="1:6" ht="9.1999999999999993" customHeight="1" x14ac:dyDescent="0.15">
      <c r="A21" s="266" t="s">
        <v>66</v>
      </c>
      <c r="B21" s="269">
        <f t="shared" ref="B21:E21" si="4">(B11/$E11)*100</f>
        <v>41.238225618601994</v>
      </c>
      <c r="C21" s="269">
        <f t="shared" si="4"/>
        <v>38.785227883325589</v>
      </c>
      <c r="D21" s="269">
        <f t="shared" si="4"/>
        <v>19.976546498072416</v>
      </c>
      <c r="E21" s="269">
        <f t="shared" si="4"/>
        <v>100</v>
      </c>
    </row>
    <row r="22" spans="1:6" ht="9.1999999999999993" customHeight="1" x14ac:dyDescent="0.15">
      <c r="A22" s="266" t="s">
        <v>67</v>
      </c>
      <c r="B22" s="269">
        <f t="shared" ref="B22:E22" si="5">(B12/$E12)*100</f>
        <v>29.492273777503787</v>
      </c>
      <c r="C22" s="269">
        <f t="shared" si="5"/>
        <v>30.664106478743598</v>
      </c>
      <c r="D22" s="269">
        <f t="shared" si="5"/>
        <v>39.843619743752619</v>
      </c>
      <c r="E22" s="269">
        <f t="shared" si="5"/>
        <v>100</v>
      </c>
    </row>
    <row r="23" spans="1:6" ht="9.1999999999999993" customHeight="1" thickBot="1" x14ac:dyDescent="0.2">
      <c r="A23" s="210" t="s">
        <v>68</v>
      </c>
      <c r="B23" s="271">
        <f t="shared" ref="B23:E23" si="6">(B13/$E13)*100</f>
        <v>42.587507251040705</v>
      </c>
      <c r="C23" s="271">
        <f t="shared" si="6"/>
        <v>34.573010768419223</v>
      </c>
      <c r="D23" s="271">
        <f t="shared" si="6"/>
        <v>22.839481980540068</v>
      </c>
      <c r="E23" s="271">
        <f t="shared" si="6"/>
        <v>100</v>
      </c>
    </row>
    <row r="24" spans="1:6" ht="9.1999999999999993" customHeight="1" x14ac:dyDescent="0.15">
      <c r="A24" s="264" t="s">
        <v>84</v>
      </c>
      <c r="B24" s="272">
        <f t="shared" ref="B24:E24" si="7">(B14/$E14)*100</f>
        <v>34.790578997712764</v>
      </c>
      <c r="C24" s="272">
        <f t="shared" si="7"/>
        <v>35.832495336209497</v>
      </c>
      <c r="D24" s="272">
        <f t="shared" si="7"/>
        <v>29.376925666077742</v>
      </c>
      <c r="E24" s="272">
        <f t="shared" si="7"/>
        <v>100</v>
      </c>
    </row>
    <row r="25" spans="1:6" ht="32.25" customHeight="1" x14ac:dyDescent="0.15">
      <c r="A25" s="527" t="s">
        <v>422</v>
      </c>
      <c r="B25" s="528"/>
      <c r="C25" s="528"/>
      <c r="D25" s="528"/>
      <c r="E25" s="528"/>
    </row>
    <row r="26" spans="1:6" ht="12" customHeight="1" x14ac:dyDescent="0.15">
      <c r="A26" s="527" t="s">
        <v>433</v>
      </c>
      <c r="B26" s="518"/>
      <c r="C26" s="518"/>
      <c r="D26" s="518"/>
      <c r="E26" s="518"/>
    </row>
    <row r="27" spans="1:6" ht="18" customHeight="1" x14ac:dyDescent="0.15">
      <c r="A27" s="519"/>
      <c r="B27" s="519"/>
      <c r="C27" s="519"/>
      <c r="D27" s="519"/>
      <c r="E27" s="519"/>
    </row>
    <row r="28" spans="1:6" ht="12.75" customHeight="1" x14ac:dyDescent="0.15"/>
    <row r="30" spans="1:6"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view="pageLayout" zoomScale="205" zoomScaleNormal="100" zoomScaleSheetLayoutView="100" zoomScalePageLayoutView="205" workbookViewId="0">
      <selection sqref="A1:B1"/>
    </sheetView>
  </sheetViews>
  <sheetFormatPr defaultRowHeight="12.75" x14ac:dyDescent="0.2"/>
  <cols>
    <col min="1" max="1" width="13" customWidth="1"/>
    <col min="2" max="2" width="11.7109375" customWidth="1"/>
  </cols>
  <sheetData>
    <row r="1" spans="1:2" ht="10.5" customHeight="1" x14ac:dyDescent="0.2">
      <c r="A1" s="483" t="s">
        <v>289</v>
      </c>
      <c r="B1" s="483"/>
    </row>
    <row r="2" spans="1:2" ht="36" customHeight="1" x14ac:dyDescent="0.2">
      <c r="A2" s="459" t="s">
        <v>332</v>
      </c>
      <c r="B2" s="459"/>
    </row>
    <row r="3" spans="1:2" ht="39.75" customHeight="1" x14ac:dyDescent="0.2">
      <c r="A3" s="460" t="s">
        <v>369</v>
      </c>
      <c r="B3" s="460"/>
    </row>
    <row r="4" spans="1:2" ht="7.5" customHeight="1" x14ac:dyDescent="0.2">
      <c r="A4" s="65"/>
      <c r="B4" s="65"/>
    </row>
    <row r="5" spans="1:2" ht="25.5" customHeight="1" x14ac:dyDescent="0.2">
      <c r="A5" s="470" t="s">
        <v>368</v>
      </c>
      <c r="B5" s="471"/>
    </row>
    <row r="6" spans="1:2" ht="9.1999999999999993" customHeight="1" x14ac:dyDescent="0.2">
      <c r="A6" s="131"/>
      <c r="B6" s="36" t="s">
        <v>118</v>
      </c>
    </row>
    <row r="7" spans="1:2" ht="9.1999999999999993" customHeight="1" x14ac:dyDescent="0.2">
      <c r="A7" s="210" t="s">
        <v>21</v>
      </c>
      <c r="B7" s="314">
        <v>21900</v>
      </c>
    </row>
    <row r="8" spans="1:2" ht="9.1999999999999993" customHeight="1" x14ac:dyDescent="0.2">
      <c r="A8" s="217" t="s">
        <v>414</v>
      </c>
      <c r="B8" s="315">
        <v>23000</v>
      </c>
    </row>
    <row r="9" spans="1:2" ht="9.1999999999999993" customHeight="1" x14ac:dyDescent="0.2">
      <c r="A9" s="217" t="s">
        <v>80</v>
      </c>
      <c r="B9" s="315">
        <v>20800</v>
      </c>
    </row>
    <row r="10" spans="1:2" ht="9.1999999999999993" customHeight="1" x14ac:dyDescent="0.2">
      <c r="A10" s="212" t="s">
        <v>65</v>
      </c>
      <c r="B10" s="316">
        <v>33000</v>
      </c>
    </row>
    <row r="11" spans="1:2" ht="9.1999999999999993" customHeight="1" x14ac:dyDescent="0.2">
      <c r="A11" s="212" t="s">
        <v>66</v>
      </c>
      <c r="B11" s="316">
        <v>24700</v>
      </c>
    </row>
    <row r="12" spans="1:2" ht="9.1999999999999993" customHeight="1" x14ac:dyDescent="0.2">
      <c r="A12" s="212" t="s">
        <v>67</v>
      </c>
      <c r="B12" s="316">
        <v>36000</v>
      </c>
    </row>
    <row r="13" spans="1:2" ht="9.1999999999999993" customHeight="1" thickBot="1" x14ac:dyDescent="0.25">
      <c r="A13" s="220" t="s">
        <v>68</v>
      </c>
      <c r="B13" s="317">
        <v>24000</v>
      </c>
    </row>
    <row r="14" spans="1:2" ht="9.1999999999999993" customHeight="1" x14ac:dyDescent="0.2">
      <c r="A14" s="222" t="s">
        <v>84</v>
      </c>
      <c r="B14" s="318">
        <v>30000</v>
      </c>
    </row>
    <row r="15" spans="1:2" ht="54" customHeight="1" x14ac:dyDescent="0.2">
      <c r="A15" s="540" t="s">
        <v>423</v>
      </c>
      <c r="B15" s="500"/>
    </row>
    <row r="16" spans="1:2" ht="22.5" customHeight="1" x14ac:dyDescent="0.2">
      <c r="A16" s="541" t="s">
        <v>433</v>
      </c>
      <c r="B16" s="541"/>
    </row>
    <row r="17" spans="1:2" ht="18" customHeight="1" x14ac:dyDescent="0.2">
      <c r="A17" s="487"/>
      <c r="B17" s="487"/>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view="pageLayout" zoomScale="115" zoomScaleNormal="100" zoomScaleSheetLayoutView="100" zoomScalePageLayoutView="115" workbookViewId="0"/>
  </sheetViews>
  <sheetFormatPr defaultRowHeight="8.25" x14ac:dyDescent="0.15"/>
  <cols>
    <col min="1" max="1" width="14.140625" style="131" customWidth="1"/>
    <col min="2" max="2" width="10.140625" style="131" customWidth="1"/>
    <col min="3" max="3" width="10.5703125" style="131" customWidth="1"/>
    <col min="4" max="4" width="10.140625" style="131" customWidth="1"/>
    <col min="5" max="5" width="9.7109375" style="131" customWidth="1"/>
    <col min="6" max="6" width="12.7109375" style="131" customWidth="1"/>
    <col min="7" max="16384" width="9.140625" style="131"/>
  </cols>
  <sheetData>
    <row r="1" spans="1:10" ht="10.5" customHeight="1" x14ac:dyDescent="0.15">
      <c r="A1" s="198" t="s">
        <v>292</v>
      </c>
    </row>
    <row r="2" spans="1:10" ht="12.75" customHeight="1" x14ac:dyDescent="0.15">
      <c r="A2" s="459" t="s">
        <v>332</v>
      </c>
      <c r="B2" s="459"/>
      <c r="C2" s="459"/>
      <c r="D2" s="459"/>
      <c r="E2" s="459"/>
    </row>
    <row r="3" spans="1:10" ht="36" customHeight="1" x14ac:dyDescent="0.15">
      <c r="A3" s="468" t="s">
        <v>370</v>
      </c>
      <c r="B3" s="468"/>
      <c r="C3" s="468"/>
      <c r="D3" s="468"/>
      <c r="E3" s="468"/>
    </row>
    <row r="4" spans="1:10" ht="7.5" customHeight="1" x14ac:dyDescent="0.15">
      <c r="A4" s="520"/>
      <c r="B4" s="520"/>
      <c r="C4" s="520"/>
      <c r="D4" s="520"/>
      <c r="E4" s="520"/>
    </row>
    <row r="5" spans="1:10" ht="25.5" customHeight="1" x14ac:dyDescent="0.2">
      <c r="A5" s="542" t="s">
        <v>371</v>
      </c>
      <c r="B5" s="543"/>
      <c r="C5" s="543"/>
      <c r="D5" s="543"/>
      <c r="E5" s="543"/>
    </row>
    <row r="6" spans="1:10" ht="9.1999999999999993" customHeight="1" x14ac:dyDescent="0.15">
      <c r="B6" s="36" t="s">
        <v>56</v>
      </c>
      <c r="C6" s="36" t="s">
        <v>57</v>
      </c>
      <c r="D6" s="36" t="s">
        <v>58</v>
      </c>
      <c r="E6" s="36" t="s">
        <v>0</v>
      </c>
    </row>
    <row r="7" spans="1:10" ht="9.1999999999999993" customHeight="1" x14ac:dyDescent="0.15">
      <c r="A7" s="20" t="s">
        <v>21</v>
      </c>
      <c r="B7" s="313">
        <v>3673783</v>
      </c>
      <c r="C7" s="313">
        <v>8580248</v>
      </c>
      <c r="D7" s="313">
        <v>3734239</v>
      </c>
      <c r="E7" s="313">
        <v>15988270</v>
      </c>
    </row>
    <row r="8" spans="1:10" ht="9.1999999999999993" customHeight="1" x14ac:dyDescent="0.15">
      <c r="A8" s="96" t="s">
        <v>414</v>
      </c>
      <c r="B8" s="240">
        <v>1346825</v>
      </c>
      <c r="C8" s="240">
        <v>4006479</v>
      </c>
      <c r="D8" s="240">
        <v>2319311</v>
      </c>
      <c r="E8" s="240">
        <v>7672615</v>
      </c>
      <c r="F8" s="26"/>
    </row>
    <row r="9" spans="1:10" ht="9.1999999999999993" customHeight="1" x14ac:dyDescent="0.15">
      <c r="A9" s="96" t="s">
        <v>80</v>
      </c>
      <c r="B9" s="240">
        <v>2326958</v>
      </c>
      <c r="C9" s="240">
        <v>4573769</v>
      </c>
      <c r="D9" s="240">
        <v>1414928</v>
      </c>
      <c r="E9" s="240">
        <v>8315655</v>
      </c>
      <c r="F9" s="26"/>
    </row>
    <row r="10" spans="1:10" ht="9.1999999999999993" customHeight="1" x14ac:dyDescent="0.15">
      <c r="A10" s="20" t="s">
        <v>65</v>
      </c>
      <c r="B10" s="313">
        <v>6285707</v>
      </c>
      <c r="C10" s="313">
        <v>29272984</v>
      </c>
      <c r="D10" s="313">
        <v>32705544</v>
      </c>
      <c r="E10" s="313">
        <v>68264235</v>
      </c>
      <c r="F10" s="26"/>
    </row>
    <row r="11" spans="1:10" ht="9.1999999999999993" customHeight="1" x14ac:dyDescent="0.15">
      <c r="A11" s="20" t="s">
        <v>66</v>
      </c>
      <c r="B11" s="313">
        <v>1915023</v>
      </c>
      <c r="C11" s="313">
        <v>5903663</v>
      </c>
      <c r="D11" s="313">
        <v>3349130</v>
      </c>
      <c r="E11" s="313">
        <v>11167816</v>
      </c>
      <c r="F11" s="26"/>
    </row>
    <row r="12" spans="1:10" ht="9.1999999999999993" customHeight="1" x14ac:dyDescent="0.15">
      <c r="A12" s="20" t="s">
        <v>67</v>
      </c>
      <c r="B12" s="313">
        <v>597933</v>
      </c>
      <c r="C12" s="313">
        <v>2031110</v>
      </c>
      <c r="D12" s="313">
        <v>3093186</v>
      </c>
      <c r="E12" s="313">
        <v>5722229</v>
      </c>
      <c r="F12" s="26"/>
    </row>
    <row r="13" spans="1:10" ht="9.1999999999999993" customHeight="1" thickBot="1" x14ac:dyDescent="0.2">
      <c r="A13" s="33" t="s">
        <v>68</v>
      </c>
      <c r="B13" s="289">
        <v>347544</v>
      </c>
      <c r="C13" s="289">
        <v>1134339</v>
      </c>
      <c r="D13" s="289">
        <v>857520</v>
      </c>
      <c r="E13" s="289">
        <v>2339403</v>
      </c>
      <c r="F13" s="26"/>
    </row>
    <row r="14" spans="1:10" ht="9.1999999999999993" customHeight="1" x14ac:dyDescent="0.15">
      <c r="A14" s="264" t="s">
        <v>0</v>
      </c>
      <c r="B14" s="171">
        <v>12819990</v>
      </c>
      <c r="C14" s="171">
        <v>46922344</v>
      </c>
      <c r="D14" s="171">
        <v>43739619</v>
      </c>
      <c r="E14" s="171">
        <v>103481953</v>
      </c>
    </row>
    <row r="15" spans="1:10" ht="9.1999999999999993" customHeight="1" x14ac:dyDescent="0.15">
      <c r="A15" s="184"/>
      <c r="B15" s="50"/>
      <c r="C15" s="44"/>
      <c r="D15" s="44"/>
      <c r="E15" s="44"/>
    </row>
    <row r="16" spans="1:10" ht="9.1999999999999993" customHeight="1" x14ac:dyDescent="0.15">
      <c r="A16" s="539" t="s">
        <v>309</v>
      </c>
      <c r="B16" s="539"/>
      <c r="C16" s="539"/>
      <c r="D16" s="539"/>
      <c r="E16" s="539"/>
      <c r="F16" s="539"/>
      <c r="G16" s="539"/>
      <c r="H16" s="539"/>
      <c r="I16" s="539"/>
      <c r="J16" s="539"/>
    </row>
    <row r="17" spans="1:6" ht="9.1999999999999993" customHeight="1" x14ac:dyDescent="0.15">
      <c r="A17" s="266" t="s">
        <v>21</v>
      </c>
      <c r="B17" s="285">
        <f>(B7/$E7)*100</f>
        <v>22.977989488543788</v>
      </c>
      <c r="C17" s="285">
        <f t="shared" ref="C17:E17" si="0">(C7/$E7)*100</f>
        <v>53.66589380839828</v>
      </c>
      <c r="D17" s="285">
        <f t="shared" si="0"/>
        <v>23.356116703057932</v>
      </c>
      <c r="E17" s="285">
        <f t="shared" si="0"/>
        <v>100</v>
      </c>
      <c r="F17" s="51"/>
    </row>
    <row r="18" spans="1:6" ht="9.1999999999999993" customHeight="1" x14ac:dyDescent="0.15">
      <c r="A18" s="217" t="s">
        <v>414</v>
      </c>
      <c r="B18" s="256">
        <f t="shared" ref="B18:E18" si="1">(B8/$E8)*100</f>
        <v>17.553663255617543</v>
      </c>
      <c r="C18" s="256">
        <f t="shared" si="1"/>
        <v>52.217907453977553</v>
      </c>
      <c r="D18" s="256">
        <f t="shared" si="1"/>
        <v>30.2284292904049</v>
      </c>
      <c r="E18" s="256">
        <f t="shared" si="1"/>
        <v>100</v>
      </c>
    </row>
    <row r="19" spans="1:6" ht="9.1999999999999993" customHeight="1" x14ac:dyDescent="0.15">
      <c r="A19" s="217" t="s">
        <v>80</v>
      </c>
      <c r="B19" s="256">
        <f t="shared" ref="B19:E19" si="2">(B9/$E9)*100</f>
        <v>27.982858836736252</v>
      </c>
      <c r="C19" s="256">
        <f t="shared" si="2"/>
        <v>55.001909049858369</v>
      </c>
      <c r="D19" s="256">
        <f t="shared" si="2"/>
        <v>17.015232113405379</v>
      </c>
      <c r="E19" s="256">
        <f t="shared" si="2"/>
        <v>100</v>
      </c>
    </row>
    <row r="20" spans="1:6" ht="9.1999999999999993" customHeight="1" x14ac:dyDescent="0.15">
      <c r="A20" s="266" t="s">
        <v>65</v>
      </c>
      <c r="B20" s="285">
        <f t="shared" ref="B20:E20" si="3">(B10/$E10)*100</f>
        <v>9.2079065999933931</v>
      </c>
      <c r="C20" s="285">
        <f t="shared" si="3"/>
        <v>42.881875113666766</v>
      </c>
      <c r="D20" s="285">
        <f t="shared" si="3"/>
        <v>47.910218286339841</v>
      </c>
      <c r="E20" s="285">
        <f t="shared" si="3"/>
        <v>100</v>
      </c>
    </row>
    <row r="21" spans="1:6" ht="9.1999999999999993" customHeight="1" x14ac:dyDescent="0.15">
      <c r="A21" s="266" t="s">
        <v>66</v>
      </c>
      <c r="B21" s="285">
        <f t="shared" ref="B21:E21" si="4">(B11/$E11)*100</f>
        <v>17.147694768610084</v>
      </c>
      <c r="C21" s="285">
        <f t="shared" si="4"/>
        <v>52.863182917770132</v>
      </c>
      <c r="D21" s="285">
        <f t="shared" si="4"/>
        <v>29.989122313619781</v>
      </c>
      <c r="E21" s="285">
        <f t="shared" si="4"/>
        <v>100</v>
      </c>
    </row>
    <row r="22" spans="1:6" ht="9.1999999999999993" customHeight="1" x14ac:dyDescent="0.15">
      <c r="A22" s="266" t="s">
        <v>67</v>
      </c>
      <c r="B22" s="285">
        <f t="shared" ref="B22:E22" si="5">(B12/$E12)*100</f>
        <v>10.449302186263431</v>
      </c>
      <c r="C22" s="285">
        <f t="shared" si="5"/>
        <v>35.495084170871181</v>
      </c>
      <c r="D22" s="285">
        <f t="shared" si="5"/>
        <v>54.055613642865396</v>
      </c>
      <c r="E22" s="285">
        <f t="shared" si="5"/>
        <v>100</v>
      </c>
    </row>
    <row r="23" spans="1:6" ht="9.1999999999999993" customHeight="1" thickBot="1" x14ac:dyDescent="0.2">
      <c r="A23" s="210" t="s">
        <v>68</v>
      </c>
      <c r="B23" s="293">
        <f t="shared" ref="B23:E23" si="6">(B13/$E13)*100</f>
        <v>14.856097901900615</v>
      </c>
      <c r="C23" s="293">
        <f t="shared" si="6"/>
        <v>48.488396398568348</v>
      </c>
      <c r="D23" s="293">
        <f t="shared" si="6"/>
        <v>36.655505699531034</v>
      </c>
      <c r="E23" s="293">
        <f t="shared" si="6"/>
        <v>100</v>
      </c>
    </row>
    <row r="24" spans="1:6" ht="9.1999999999999993" customHeight="1" x14ac:dyDescent="0.15">
      <c r="A24" s="264" t="s">
        <v>84</v>
      </c>
      <c r="B24" s="422">
        <f t="shared" ref="B24:E24" si="7">(B14/$E14)*100</f>
        <v>12.388623937161295</v>
      </c>
      <c r="C24" s="422">
        <f t="shared" si="7"/>
        <v>45.34350448527001</v>
      </c>
      <c r="D24" s="422">
        <f t="shared" si="7"/>
        <v>42.267871577568698</v>
      </c>
      <c r="E24" s="422">
        <f t="shared" si="7"/>
        <v>100</v>
      </c>
    </row>
    <row r="25" spans="1:6" ht="32.25" customHeight="1" x14ac:dyDescent="0.15">
      <c r="A25" s="527" t="s">
        <v>422</v>
      </c>
      <c r="B25" s="528"/>
      <c r="C25" s="528"/>
      <c r="D25" s="528"/>
      <c r="E25" s="528"/>
    </row>
    <row r="26" spans="1:6" ht="10.5" customHeight="1" x14ac:dyDescent="0.15">
      <c r="A26" s="517" t="s">
        <v>433</v>
      </c>
      <c r="B26" s="518"/>
      <c r="C26" s="518"/>
      <c r="D26" s="518"/>
      <c r="E26" s="518"/>
    </row>
    <row r="27" spans="1:6" ht="18" customHeight="1" x14ac:dyDescent="0.15">
      <c r="A27" s="519"/>
      <c r="B27" s="519"/>
      <c r="C27" s="519"/>
      <c r="D27" s="519"/>
      <c r="E27" s="519"/>
    </row>
    <row r="28" spans="1:6" ht="12.75" customHeight="1" x14ac:dyDescent="0.15"/>
    <row r="30" spans="1:6" ht="13.5" customHeight="1" x14ac:dyDescent="0.15"/>
    <row r="36" ht="12.75" customHeight="1" x14ac:dyDescent="0.15"/>
    <row r="38" ht="13.5" customHeight="1" x14ac:dyDescent="0.15"/>
    <row r="40" ht="36" customHeight="1" x14ac:dyDescent="0.15"/>
    <row r="48" ht="12.75" customHeight="1" x14ac:dyDescent="0.15"/>
    <row r="50" ht="13.5" customHeight="1" x14ac:dyDescent="0.15"/>
    <row r="57" ht="12.75" customHeight="1" x14ac:dyDescent="0.15"/>
    <row r="59" ht="13.5" customHeight="1" x14ac:dyDescent="0.15"/>
    <row r="61" ht="36" customHeight="1" x14ac:dyDescent="0.15"/>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view="pageLayout" zoomScale="124" zoomScaleNormal="100" zoomScaleSheetLayoutView="100" zoomScalePageLayoutView="124" workbookViewId="0">
      <selection sqref="A1:I1"/>
    </sheetView>
  </sheetViews>
  <sheetFormatPr defaultRowHeight="8.25" x14ac:dyDescent="0.15"/>
  <cols>
    <col min="1" max="1" width="25.28515625" style="25" customWidth="1"/>
    <col min="2" max="2" width="10" style="25" customWidth="1"/>
    <col min="3" max="3" width="9" style="25" customWidth="1"/>
    <col min="4" max="4" width="0.7109375" style="25" customWidth="1"/>
    <col min="5" max="5" width="10" style="25" customWidth="1"/>
    <col min="6" max="6" width="9" style="25" customWidth="1"/>
    <col min="7" max="7" width="0.7109375" style="25" customWidth="1"/>
    <col min="8" max="8" width="10" style="25" customWidth="1"/>
    <col min="9" max="9" width="8.42578125" style="25" customWidth="1"/>
    <col min="10" max="10" width="9.140625" style="25"/>
    <col min="11" max="13" width="10.28515625" style="25" customWidth="1"/>
    <col min="14" max="16384" width="9.140625" style="25"/>
  </cols>
  <sheetData>
    <row r="1" spans="1:15" ht="10.5" customHeight="1" x14ac:dyDescent="0.15">
      <c r="A1" s="465" t="s">
        <v>454</v>
      </c>
      <c r="B1" s="465"/>
      <c r="C1" s="465"/>
      <c r="D1" s="465"/>
      <c r="E1" s="465"/>
      <c r="F1" s="465"/>
      <c r="G1" s="465"/>
      <c r="H1" s="465"/>
      <c r="I1" s="465"/>
    </row>
    <row r="2" spans="1:15" ht="12.75" customHeight="1" x14ac:dyDescent="0.15">
      <c r="A2" s="459" t="s">
        <v>332</v>
      </c>
      <c r="B2" s="459"/>
      <c r="C2" s="459"/>
      <c r="D2" s="459"/>
      <c r="E2" s="459"/>
      <c r="F2" s="459"/>
      <c r="G2" s="459"/>
      <c r="H2" s="459"/>
      <c r="I2" s="459"/>
    </row>
    <row r="3" spans="1:15" ht="18" customHeight="1" x14ac:dyDescent="0.15">
      <c r="A3" s="468" t="s">
        <v>333</v>
      </c>
      <c r="B3" s="468"/>
      <c r="C3" s="468"/>
      <c r="D3" s="468"/>
      <c r="E3" s="468"/>
      <c r="F3" s="468"/>
      <c r="G3" s="468"/>
      <c r="H3" s="468"/>
      <c r="I3" s="468"/>
    </row>
    <row r="4" spans="1:15" ht="7.5" customHeight="1" x14ac:dyDescent="0.15">
      <c r="A4" s="469"/>
      <c r="B4" s="469"/>
      <c r="C4" s="469"/>
      <c r="D4" s="469"/>
      <c r="E4" s="469"/>
      <c r="F4" s="469"/>
      <c r="G4" s="469"/>
      <c r="H4" s="469"/>
      <c r="I4" s="469"/>
    </row>
    <row r="5" spans="1:15" ht="18" customHeight="1" x14ac:dyDescent="0.15">
      <c r="A5" s="470" t="s">
        <v>334</v>
      </c>
      <c r="B5" s="471"/>
      <c r="C5" s="471"/>
      <c r="D5" s="471"/>
      <c r="E5" s="471"/>
      <c r="F5" s="471"/>
      <c r="G5" s="471"/>
      <c r="H5" s="471"/>
      <c r="I5" s="471"/>
    </row>
    <row r="6" spans="1:15" ht="9.1999999999999993" customHeight="1" x14ac:dyDescent="0.15">
      <c r="A6" s="29"/>
      <c r="B6" s="473" t="s">
        <v>239</v>
      </c>
      <c r="C6" s="473"/>
      <c r="D6" s="182"/>
      <c r="E6" s="473" t="s">
        <v>240</v>
      </c>
      <c r="F6" s="473"/>
      <c r="G6" s="182"/>
      <c r="H6" s="473" t="s">
        <v>241</v>
      </c>
      <c r="I6" s="473"/>
    </row>
    <row r="7" spans="1:15" ht="9.1999999999999993" customHeight="1" x14ac:dyDescent="0.15">
      <c r="A7" s="30"/>
      <c r="B7" s="36" t="s">
        <v>168</v>
      </c>
      <c r="C7" s="36" t="s">
        <v>169</v>
      </c>
      <c r="D7" s="36"/>
      <c r="E7" s="36" t="s">
        <v>168</v>
      </c>
      <c r="F7" s="36" t="s">
        <v>169</v>
      </c>
      <c r="G7" s="36"/>
      <c r="H7" s="36" t="s">
        <v>168</v>
      </c>
      <c r="I7" s="36" t="s">
        <v>169</v>
      </c>
    </row>
    <row r="8" spans="1:15" ht="9.1999999999999993" customHeight="1" x14ac:dyDescent="0.15">
      <c r="A8" s="20" t="s">
        <v>170</v>
      </c>
      <c r="B8" s="179">
        <f>SUM(B9:B14)</f>
        <v>306793816</v>
      </c>
      <c r="C8" s="24">
        <f>(B8/B$16)*100</f>
        <v>97.047082756027834</v>
      </c>
      <c r="D8" s="176"/>
      <c r="E8" s="179">
        <f>SUM(E9:E14)</f>
        <v>51536454</v>
      </c>
      <c r="F8" s="24">
        <f>(E8/E$16)*100</f>
        <v>95.501129590737278</v>
      </c>
      <c r="G8" s="176"/>
      <c r="H8" s="179">
        <f>SUM(H9:H14)</f>
        <v>255257362</v>
      </c>
      <c r="I8" s="24">
        <f>(H8/H$16)*100</f>
        <v>97.365303364904292</v>
      </c>
      <c r="K8" s="27"/>
      <c r="L8" s="27"/>
      <c r="M8" s="27"/>
      <c r="N8" s="27"/>
      <c r="O8" s="27"/>
    </row>
    <row r="9" spans="1:15" ht="9.1999999999999993" customHeight="1" x14ac:dyDescent="0.15">
      <c r="A9" s="99" t="s">
        <v>156</v>
      </c>
      <c r="B9" s="180">
        <v>232974354</v>
      </c>
      <c r="C9" s="98">
        <f t="shared" ref="C9:C15" si="0">(B9/B$16)*100</f>
        <v>73.696014174777645</v>
      </c>
      <c r="D9" s="177"/>
      <c r="E9" s="180">
        <v>35582596</v>
      </c>
      <c r="F9" s="98">
        <f t="shared" ref="F9:F15" si="1">(E9/E$16)*100</f>
        <v>65.93736759170217</v>
      </c>
      <c r="G9" s="177"/>
      <c r="H9" s="180">
        <v>197391758</v>
      </c>
      <c r="I9" s="98">
        <f t="shared" ref="I9:I15" si="2">(H9/H$16)*100</f>
        <v>75.293062064167898</v>
      </c>
      <c r="K9" s="27"/>
      <c r="L9" s="27"/>
      <c r="M9" s="27"/>
      <c r="O9" s="27"/>
    </row>
    <row r="10" spans="1:15" ht="9.1999999999999993" customHeight="1" x14ac:dyDescent="0.15">
      <c r="A10" s="99" t="s">
        <v>171</v>
      </c>
      <c r="B10" s="180">
        <v>39976684</v>
      </c>
      <c r="C10" s="98">
        <f t="shared" si="0"/>
        <v>12.645693485749968</v>
      </c>
      <c r="D10" s="177"/>
      <c r="E10" s="180">
        <v>1125442</v>
      </c>
      <c r="F10" s="98">
        <f t="shared" si="1"/>
        <v>2.0855331313415264</v>
      </c>
      <c r="G10" s="177"/>
      <c r="H10" s="180">
        <v>38851242</v>
      </c>
      <c r="I10" s="98">
        <f t="shared" si="2"/>
        <v>14.819407886199617</v>
      </c>
      <c r="K10" s="27"/>
      <c r="L10" s="27"/>
      <c r="M10" s="27"/>
      <c r="O10" s="27"/>
    </row>
    <row r="11" spans="1:15" ht="9.1999999999999993" customHeight="1" x14ac:dyDescent="0.15">
      <c r="A11" s="99" t="s">
        <v>172</v>
      </c>
      <c r="B11" s="180">
        <v>2547908</v>
      </c>
      <c r="C11" s="24">
        <f t="shared" si="0"/>
        <v>0.80597139067087775</v>
      </c>
      <c r="D11" s="177"/>
      <c r="E11" s="180">
        <v>466674</v>
      </c>
      <c r="F11" s="24">
        <f t="shared" si="1"/>
        <v>0.86478387028001047</v>
      </c>
      <c r="G11" s="177"/>
      <c r="H11" s="180">
        <v>2081234</v>
      </c>
      <c r="I11" s="24">
        <f t="shared" si="2"/>
        <v>0.79386536864450241</v>
      </c>
      <c r="K11" s="27"/>
      <c r="L11" s="27"/>
      <c r="M11" s="27"/>
      <c r="O11" s="27"/>
    </row>
    <row r="12" spans="1:15" ht="9.1999999999999993" customHeight="1" x14ac:dyDescent="0.15">
      <c r="A12" s="99" t="s">
        <v>173</v>
      </c>
      <c r="B12" s="180">
        <v>16011197</v>
      </c>
      <c r="C12" s="24">
        <f t="shared" si="0"/>
        <v>5.0647694941871473</v>
      </c>
      <c r="D12" s="177"/>
      <c r="E12" s="180">
        <v>185724</v>
      </c>
      <c r="F12" s="24">
        <f t="shared" si="1"/>
        <v>0.34416127644540873</v>
      </c>
      <c r="G12" s="177"/>
      <c r="H12" s="180">
        <v>15825473</v>
      </c>
      <c r="I12" s="24">
        <f t="shared" si="2"/>
        <v>6.0364644038674271</v>
      </c>
      <c r="K12" s="27"/>
      <c r="L12" s="27"/>
      <c r="M12" s="27"/>
      <c r="O12" s="27"/>
    </row>
    <row r="13" spans="1:15" ht="9.1999999999999993" customHeight="1" x14ac:dyDescent="0.15">
      <c r="A13" s="99" t="s">
        <v>174</v>
      </c>
      <c r="B13" s="180">
        <v>512710</v>
      </c>
      <c r="C13" s="24">
        <f t="shared" si="0"/>
        <v>0.1621838746575095</v>
      </c>
      <c r="D13" s="177"/>
      <c r="E13" s="180">
        <v>45042</v>
      </c>
      <c r="F13" s="24">
        <f t="shared" si="1"/>
        <v>8.3466392139164014E-2</v>
      </c>
      <c r="G13" s="177"/>
      <c r="H13" s="180">
        <v>467668</v>
      </c>
      <c r="I13" s="24">
        <f t="shared" si="2"/>
        <v>0.17838716320377102</v>
      </c>
      <c r="K13" s="27"/>
      <c r="L13" s="27"/>
      <c r="M13" s="27"/>
      <c r="O13" s="27"/>
    </row>
    <row r="14" spans="1:15" ht="9.1999999999999993" customHeight="1" x14ac:dyDescent="0.15">
      <c r="A14" s="99" t="s">
        <v>175</v>
      </c>
      <c r="B14" s="180">
        <v>14770963</v>
      </c>
      <c r="C14" s="24">
        <f t="shared" si="0"/>
        <v>4.6724503359846903</v>
      </c>
      <c r="D14" s="177"/>
      <c r="E14" s="180">
        <v>14130976</v>
      </c>
      <c r="F14" s="24">
        <f t="shared" si="1"/>
        <v>26.185817328828993</v>
      </c>
      <c r="G14" s="177"/>
      <c r="H14" s="180">
        <v>639987</v>
      </c>
      <c r="I14" s="24">
        <f t="shared" si="2"/>
        <v>0.24411647882106921</v>
      </c>
      <c r="K14" s="27"/>
      <c r="L14" s="27"/>
      <c r="M14" s="27"/>
      <c r="O14" s="27"/>
    </row>
    <row r="15" spans="1:15" ht="9.1999999999999993" customHeight="1" thickBot="1" x14ac:dyDescent="0.2">
      <c r="A15" s="209" t="s">
        <v>176</v>
      </c>
      <c r="B15" s="179">
        <v>9335023</v>
      </c>
      <c r="C15" s="35">
        <f t="shared" si="0"/>
        <v>2.952917243972164</v>
      </c>
      <c r="D15" s="176"/>
      <c r="E15" s="179">
        <v>2427781</v>
      </c>
      <c r="F15" s="35">
        <f t="shared" si="1"/>
        <v>4.498870409262727</v>
      </c>
      <c r="G15" s="176"/>
      <c r="H15" s="179">
        <v>6907242</v>
      </c>
      <c r="I15" s="24">
        <f t="shared" si="2"/>
        <v>2.6346966350957128</v>
      </c>
      <c r="K15" s="27"/>
      <c r="L15" s="27"/>
      <c r="M15" s="27"/>
      <c r="O15" s="27"/>
    </row>
    <row r="16" spans="1:15" ht="9.1999999999999993" customHeight="1" x14ac:dyDescent="0.15">
      <c r="A16" s="32" t="s">
        <v>0</v>
      </c>
      <c r="B16" s="181">
        <v>316128839</v>
      </c>
      <c r="C16" s="178">
        <v>100</v>
      </c>
      <c r="D16" s="178"/>
      <c r="E16" s="181">
        <v>53964235</v>
      </c>
      <c r="F16" s="178">
        <v>100</v>
      </c>
      <c r="G16" s="178"/>
      <c r="H16" s="181">
        <v>262164604</v>
      </c>
      <c r="I16" s="178">
        <v>100</v>
      </c>
      <c r="K16" s="27"/>
    </row>
    <row r="17" spans="1:11" ht="10.5" customHeight="1" x14ac:dyDescent="0.15">
      <c r="A17" s="466" t="s">
        <v>433</v>
      </c>
      <c r="B17" s="467"/>
      <c r="C17" s="467"/>
      <c r="D17" s="467"/>
      <c r="E17" s="467"/>
      <c r="F17" s="467"/>
      <c r="G17" s="467"/>
      <c r="H17" s="467"/>
      <c r="I17" s="467"/>
      <c r="K17" s="27"/>
    </row>
    <row r="18" spans="1:11" ht="18" customHeight="1" x14ac:dyDescent="0.15">
      <c r="A18" s="472"/>
      <c r="B18" s="472"/>
      <c r="C18" s="472"/>
      <c r="D18" s="472"/>
      <c r="E18" s="472"/>
      <c r="F18" s="472"/>
      <c r="G18" s="472"/>
      <c r="H18" s="472"/>
      <c r="I18" s="472"/>
      <c r="K18" s="27"/>
    </row>
  </sheetData>
  <mergeCells count="10">
    <mergeCell ref="A18:I18"/>
    <mergeCell ref="E6:F6"/>
    <mergeCell ref="H6:I6"/>
    <mergeCell ref="B6:C6"/>
    <mergeCell ref="A2:I2"/>
    <mergeCell ref="A1:I1"/>
    <mergeCell ref="A17:I17"/>
    <mergeCell ref="A3:I3"/>
    <mergeCell ref="A4:I4"/>
    <mergeCell ref="A5:I5"/>
  </mergeCells>
  <phoneticPr fontId="8"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showWhiteSpace="0" view="pageLayout" zoomScale="145" zoomScaleNormal="100" zoomScaleSheetLayoutView="100" zoomScalePageLayoutView="145" workbookViewId="0">
      <selection sqref="A1:B1"/>
    </sheetView>
  </sheetViews>
  <sheetFormatPr defaultRowHeight="12.75" x14ac:dyDescent="0.2"/>
  <cols>
    <col min="1" max="1" width="13" customWidth="1"/>
    <col min="2" max="2" width="11.7109375" customWidth="1"/>
  </cols>
  <sheetData>
    <row r="1" spans="1:2" ht="10.5" customHeight="1" x14ac:dyDescent="0.2">
      <c r="A1" s="483" t="s">
        <v>290</v>
      </c>
      <c r="B1" s="483"/>
    </row>
    <row r="2" spans="1:2" ht="36" customHeight="1" x14ac:dyDescent="0.2">
      <c r="A2" s="459" t="s">
        <v>332</v>
      </c>
      <c r="B2" s="459"/>
    </row>
    <row r="3" spans="1:2" ht="54" customHeight="1" x14ac:dyDescent="0.2">
      <c r="A3" s="460" t="s">
        <v>372</v>
      </c>
      <c r="B3" s="460"/>
    </row>
    <row r="4" spans="1:2" ht="7.5" customHeight="1" x14ac:dyDescent="0.2">
      <c r="A4" s="65"/>
      <c r="B4" s="65"/>
    </row>
    <row r="5" spans="1:2" ht="39.75" customHeight="1" x14ac:dyDescent="0.2">
      <c r="A5" s="470" t="s">
        <v>371</v>
      </c>
      <c r="B5" s="471"/>
    </row>
    <row r="6" spans="1:2" ht="9.1999999999999993" customHeight="1" x14ac:dyDescent="0.2">
      <c r="A6" s="131"/>
      <c r="B6" s="36" t="s">
        <v>118</v>
      </c>
    </row>
    <row r="7" spans="1:2" ht="9.1999999999999993" customHeight="1" x14ac:dyDescent="0.2">
      <c r="A7" s="210" t="s">
        <v>21</v>
      </c>
      <c r="B7" s="314">
        <v>30000</v>
      </c>
    </row>
    <row r="8" spans="1:2" ht="9.1999999999999993" customHeight="1" x14ac:dyDescent="0.2">
      <c r="A8" s="217" t="s">
        <v>414</v>
      </c>
      <c r="B8" s="315">
        <v>35000</v>
      </c>
    </row>
    <row r="9" spans="1:2" ht="9.1999999999999993" customHeight="1" x14ac:dyDescent="0.2">
      <c r="A9" s="217" t="s">
        <v>80</v>
      </c>
      <c r="B9" s="315">
        <v>26000</v>
      </c>
    </row>
    <row r="10" spans="1:2" ht="9.1999999999999993" customHeight="1" x14ac:dyDescent="0.2">
      <c r="A10" s="212" t="s">
        <v>65</v>
      </c>
      <c r="B10" s="316">
        <v>47000</v>
      </c>
    </row>
    <row r="11" spans="1:2" ht="9.1999999999999993" customHeight="1" x14ac:dyDescent="0.2">
      <c r="A11" s="212" t="s">
        <v>66</v>
      </c>
      <c r="B11" s="316">
        <v>35000</v>
      </c>
    </row>
    <row r="12" spans="1:2" ht="9.1999999999999993" customHeight="1" x14ac:dyDescent="0.2">
      <c r="A12" s="212" t="s">
        <v>67</v>
      </c>
      <c r="B12" s="316">
        <v>52000</v>
      </c>
    </row>
    <row r="13" spans="1:2" ht="9.1999999999999993" customHeight="1" thickBot="1" x14ac:dyDescent="0.25">
      <c r="A13" s="220" t="s">
        <v>68</v>
      </c>
      <c r="B13" s="317">
        <v>39600</v>
      </c>
    </row>
    <row r="14" spans="1:2" ht="9.1999999999999993" customHeight="1" x14ac:dyDescent="0.2">
      <c r="A14" s="222" t="s">
        <v>84</v>
      </c>
      <c r="B14" s="318">
        <v>42000</v>
      </c>
    </row>
    <row r="15" spans="1:2" ht="54" customHeight="1" x14ac:dyDescent="0.2">
      <c r="A15" s="540" t="s">
        <v>423</v>
      </c>
      <c r="B15" s="500"/>
    </row>
    <row r="16" spans="1:2" ht="21.75" customHeight="1" x14ac:dyDescent="0.2">
      <c r="A16" s="541" t="s">
        <v>433</v>
      </c>
      <c r="B16" s="541"/>
    </row>
    <row r="17" spans="1:2" ht="18" customHeight="1" x14ac:dyDescent="0.2">
      <c r="A17" s="487"/>
      <c r="B17" s="487"/>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view="pageLayout" zoomScale="130" zoomScaleNormal="100" zoomScaleSheetLayoutView="100" zoomScalePageLayoutView="130" workbookViewId="0"/>
  </sheetViews>
  <sheetFormatPr defaultRowHeight="8.25" x14ac:dyDescent="0.15"/>
  <cols>
    <col min="1" max="1" width="14.140625" style="131" customWidth="1"/>
    <col min="2" max="7" width="11.42578125" style="131" customWidth="1"/>
    <col min="8" max="8" width="12.7109375" style="131" customWidth="1"/>
    <col min="9" max="16384" width="9.140625" style="131"/>
  </cols>
  <sheetData>
    <row r="1" spans="1:8" ht="10.5" customHeight="1" x14ac:dyDescent="0.15">
      <c r="A1" s="198" t="s">
        <v>294</v>
      </c>
    </row>
    <row r="2" spans="1:8" ht="12.75" customHeight="1" x14ac:dyDescent="0.15">
      <c r="A2" s="459" t="s">
        <v>332</v>
      </c>
      <c r="B2" s="459"/>
      <c r="C2" s="459"/>
      <c r="D2" s="459"/>
      <c r="E2" s="459"/>
      <c r="F2" s="459"/>
      <c r="G2" s="459"/>
    </row>
    <row r="3" spans="1:8" ht="18" customHeight="1" x14ac:dyDescent="0.15">
      <c r="A3" s="468" t="s">
        <v>373</v>
      </c>
      <c r="B3" s="468"/>
      <c r="C3" s="468"/>
      <c r="D3" s="468"/>
      <c r="E3" s="468"/>
      <c r="F3" s="468"/>
      <c r="G3" s="468"/>
    </row>
    <row r="4" spans="1:8" ht="7.5" customHeight="1" x14ac:dyDescent="0.15">
      <c r="A4" s="520"/>
      <c r="B4" s="520"/>
      <c r="C4" s="520"/>
      <c r="D4" s="520"/>
      <c r="E4" s="520"/>
      <c r="F4" s="520"/>
      <c r="G4" s="520"/>
    </row>
    <row r="5" spans="1:8" ht="18" customHeight="1" x14ac:dyDescent="0.15">
      <c r="A5" s="496" t="s">
        <v>374</v>
      </c>
      <c r="B5" s="497"/>
      <c r="C5" s="497"/>
      <c r="D5" s="497"/>
      <c r="E5" s="497"/>
      <c r="F5" s="497"/>
      <c r="G5" s="497"/>
    </row>
    <row r="6" spans="1:8" ht="9.1999999999999993" customHeight="1" x14ac:dyDescent="0.15">
      <c r="A6" s="132"/>
      <c r="B6" s="117" t="s">
        <v>77</v>
      </c>
      <c r="C6" s="117" t="s">
        <v>45</v>
      </c>
      <c r="D6" s="117" t="s">
        <v>78</v>
      </c>
      <c r="E6" s="117" t="s">
        <v>46</v>
      </c>
      <c r="F6" s="117" t="s">
        <v>79</v>
      </c>
      <c r="G6" s="147"/>
    </row>
    <row r="7" spans="1:8" ht="9.1999999999999993" customHeight="1" x14ac:dyDescent="0.15">
      <c r="B7" s="382" t="s">
        <v>389</v>
      </c>
      <c r="C7" s="382" t="s">
        <v>390</v>
      </c>
      <c r="D7" s="382" t="s">
        <v>425</v>
      </c>
      <c r="E7" s="382" t="s">
        <v>391</v>
      </c>
      <c r="F7" s="382" t="s">
        <v>392</v>
      </c>
      <c r="G7" s="382" t="s">
        <v>0</v>
      </c>
    </row>
    <row r="8" spans="1:8" ht="9.1999999999999993" customHeight="1" x14ac:dyDescent="0.15">
      <c r="A8" s="20" t="s">
        <v>21</v>
      </c>
      <c r="B8" s="277">
        <v>3500951</v>
      </c>
      <c r="C8" s="277">
        <v>3569742</v>
      </c>
      <c r="D8" s="277">
        <v>3047350</v>
      </c>
      <c r="E8" s="277">
        <v>2472810</v>
      </c>
      <c r="F8" s="277">
        <v>1655549</v>
      </c>
      <c r="G8" s="277">
        <v>14246402</v>
      </c>
    </row>
    <row r="9" spans="1:8" ht="9.1999999999999993" customHeight="1" x14ac:dyDescent="0.15">
      <c r="A9" s="96" t="s">
        <v>414</v>
      </c>
      <c r="B9" s="278">
        <v>1654044</v>
      </c>
      <c r="C9" s="278">
        <v>1521905</v>
      </c>
      <c r="D9" s="278">
        <v>1465790</v>
      </c>
      <c r="E9" s="278">
        <v>1310293</v>
      </c>
      <c r="F9" s="278">
        <v>1005872</v>
      </c>
      <c r="G9" s="278">
        <v>6957904</v>
      </c>
      <c r="H9" s="26"/>
    </row>
    <row r="10" spans="1:8" ht="9.1999999999999993" customHeight="1" x14ac:dyDescent="0.15">
      <c r="A10" s="96" t="s">
        <v>80</v>
      </c>
      <c r="B10" s="278">
        <v>1846907</v>
      </c>
      <c r="C10" s="278">
        <v>2047837</v>
      </c>
      <c r="D10" s="278">
        <v>1581560</v>
      </c>
      <c r="E10" s="278">
        <v>1162517</v>
      </c>
      <c r="F10" s="278">
        <v>649677</v>
      </c>
      <c r="G10" s="278">
        <v>7288498</v>
      </c>
      <c r="H10" s="26"/>
    </row>
    <row r="11" spans="1:8" ht="9.1999999999999993" customHeight="1" x14ac:dyDescent="0.15">
      <c r="A11" s="20" t="s">
        <v>65</v>
      </c>
      <c r="B11" s="277">
        <v>13678927</v>
      </c>
      <c r="C11" s="277">
        <v>15169214</v>
      </c>
      <c r="D11" s="277">
        <v>16336225</v>
      </c>
      <c r="E11" s="277">
        <v>17256856</v>
      </c>
      <c r="F11" s="277">
        <v>18167208</v>
      </c>
      <c r="G11" s="277">
        <v>80608430</v>
      </c>
      <c r="H11" s="26"/>
    </row>
    <row r="12" spans="1:8" ht="9.1999999999999993" customHeight="1" x14ac:dyDescent="0.15">
      <c r="A12" s="20" t="s">
        <v>66</v>
      </c>
      <c r="B12" s="277">
        <v>4644371</v>
      </c>
      <c r="C12" s="277">
        <v>3239271</v>
      </c>
      <c r="D12" s="277">
        <v>2577244</v>
      </c>
      <c r="E12" s="277">
        <v>2025849</v>
      </c>
      <c r="F12" s="277">
        <v>1368593</v>
      </c>
      <c r="G12" s="277">
        <v>13855328</v>
      </c>
      <c r="H12" s="26"/>
    </row>
    <row r="13" spans="1:8" ht="9.1999999999999993" customHeight="1" x14ac:dyDescent="0.15">
      <c r="A13" s="20" t="s">
        <v>67</v>
      </c>
      <c r="B13" s="277">
        <v>780073</v>
      </c>
      <c r="C13" s="277">
        <v>703216</v>
      </c>
      <c r="D13" s="277">
        <v>779854</v>
      </c>
      <c r="E13" s="277">
        <v>1038510</v>
      </c>
      <c r="F13" s="277">
        <v>1640809</v>
      </c>
      <c r="G13" s="277">
        <v>4942462</v>
      </c>
      <c r="H13" s="26"/>
    </row>
    <row r="14" spans="1:8" ht="9.1999999999999993" customHeight="1" thickBot="1" x14ac:dyDescent="0.2">
      <c r="A14" s="33" t="s">
        <v>68</v>
      </c>
      <c r="B14" s="279">
        <v>684757</v>
      </c>
      <c r="C14" s="279">
        <v>551706</v>
      </c>
      <c r="D14" s="279">
        <v>520634</v>
      </c>
      <c r="E14" s="279">
        <v>474580</v>
      </c>
      <c r="F14" s="279">
        <v>406675</v>
      </c>
      <c r="G14" s="279">
        <v>2638352</v>
      </c>
      <c r="H14" s="26"/>
    </row>
    <row r="15" spans="1:8" ht="9.1999999999999993" customHeight="1" x14ac:dyDescent="0.15">
      <c r="A15" s="264" t="s">
        <v>0</v>
      </c>
      <c r="B15" s="280">
        <v>23289079</v>
      </c>
      <c r="C15" s="280">
        <v>23233149</v>
      </c>
      <c r="D15" s="280">
        <v>23261307</v>
      </c>
      <c r="E15" s="280">
        <v>23268605</v>
      </c>
      <c r="F15" s="280">
        <v>23238834</v>
      </c>
      <c r="G15" s="280">
        <v>116290974</v>
      </c>
    </row>
    <row r="16" spans="1:8" ht="9.1999999999999993" customHeight="1" x14ac:dyDescent="0.15">
      <c r="A16" s="210"/>
      <c r="B16" s="50"/>
      <c r="C16" s="44"/>
      <c r="D16" s="44"/>
      <c r="E16" s="44"/>
      <c r="F16" s="44"/>
      <c r="G16" s="44"/>
    </row>
    <row r="17" spans="1:8" ht="9.1999999999999993" customHeight="1" x14ac:dyDescent="0.15">
      <c r="A17" s="265" t="s">
        <v>309</v>
      </c>
      <c r="B17" s="50"/>
      <c r="C17" s="44"/>
      <c r="D17" s="44"/>
      <c r="E17" s="44"/>
      <c r="F17" s="44"/>
      <c r="G17" s="44"/>
    </row>
    <row r="18" spans="1:8" ht="9.1999999999999993" customHeight="1" x14ac:dyDescent="0.15">
      <c r="A18" s="266" t="s">
        <v>21</v>
      </c>
      <c r="B18" s="273">
        <f>(B8/$G8)*100</f>
        <v>24.574281983619443</v>
      </c>
      <c r="C18" s="273">
        <f t="shared" ref="C18:F19" si="0">(C8/$G8)*100</f>
        <v>25.057147762642106</v>
      </c>
      <c r="D18" s="273">
        <f t="shared" si="0"/>
        <v>21.390313147137078</v>
      </c>
      <c r="E18" s="269">
        <f t="shared" si="0"/>
        <v>17.357435231716753</v>
      </c>
      <c r="F18" s="273">
        <f t="shared" si="0"/>
        <v>11.620821874884619</v>
      </c>
      <c r="G18" s="269">
        <v>100</v>
      </c>
      <c r="H18" s="51"/>
    </row>
    <row r="19" spans="1:8" ht="9.1999999999999993" customHeight="1" x14ac:dyDescent="0.15">
      <c r="A19" s="217" t="s">
        <v>414</v>
      </c>
      <c r="B19" s="274">
        <f t="shared" ref="B19:F19" si="1">(B9/$G9)*100</f>
        <v>23.77215897201226</v>
      </c>
      <c r="C19" s="274">
        <f t="shared" si="1"/>
        <v>21.8730382023092</v>
      </c>
      <c r="D19" s="274">
        <f t="shared" si="0"/>
        <v>21.066545327443436</v>
      </c>
      <c r="E19" s="270">
        <f t="shared" si="1"/>
        <v>18.831720012233568</v>
      </c>
      <c r="F19" s="274">
        <f t="shared" si="1"/>
        <v>14.45653748600153</v>
      </c>
      <c r="G19" s="270">
        <v>100</v>
      </c>
    </row>
    <row r="20" spans="1:8" ht="9.1999999999999993" customHeight="1" x14ac:dyDescent="0.15">
      <c r="A20" s="217" t="s">
        <v>80</v>
      </c>
      <c r="B20" s="274">
        <f t="shared" ref="B20:F20" si="2">(B10/$G10)*100</f>
        <v>25.340022045694461</v>
      </c>
      <c r="C20" s="274">
        <f t="shared" si="2"/>
        <v>28.096831473370781</v>
      </c>
      <c r="D20" s="274">
        <f t="shared" si="2"/>
        <v>21.699395403552284</v>
      </c>
      <c r="E20" s="270">
        <f t="shared" si="2"/>
        <v>15.950021527069088</v>
      </c>
      <c r="F20" s="274">
        <f t="shared" si="2"/>
        <v>8.9137295503133842</v>
      </c>
      <c r="G20" s="270">
        <v>100</v>
      </c>
    </row>
    <row r="21" spans="1:8" ht="9.1999999999999993" customHeight="1" x14ac:dyDescent="0.15">
      <c r="A21" s="266" t="s">
        <v>65</v>
      </c>
      <c r="B21" s="273">
        <f t="shared" ref="B21:F21" si="3">(B11/$G11)*100</f>
        <v>16.969598589130193</v>
      </c>
      <c r="C21" s="273">
        <f t="shared" si="3"/>
        <v>18.818396537434111</v>
      </c>
      <c r="D21" s="273">
        <f t="shared" si="3"/>
        <v>20.266149582618095</v>
      </c>
      <c r="E21" s="269">
        <f t="shared" si="3"/>
        <v>21.408252213819324</v>
      </c>
      <c r="F21" s="273">
        <f t="shared" si="3"/>
        <v>22.537603076998273</v>
      </c>
      <c r="G21" s="269">
        <v>100</v>
      </c>
    </row>
    <row r="22" spans="1:8" ht="9.1999999999999993" customHeight="1" x14ac:dyDescent="0.15">
      <c r="A22" s="266" t="s">
        <v>66</v>
      </c>
      <c r="B22" s="273">
        <f t="shared" ref="B22:F22" si="4">(B12/$G12)*100</f>
        <v>33.520469526235686</v>
      </c>
      <c r="C22" s="273">
        <f t="shared" si="4"/>
        <v>23.379244432178005</v>
      </c>
      <c r="D22" s="273">
        <f t="shared" si="4"/>
        <v>18.601104210596819</v>
      </c>
      <c r="E22" s="269">
        <f t="shared" si="4"/>
        <v>14.62144382291058</v>
      </c>
      <c r="F22" s="273">
        <f t="shared" si="4"/>
        <v>9.8777380080789143</v>
      </c>
      <c r="G22" s="269">
        <v>100</v>
      </c>
    </row>
    <row r="23" spans="1:8" ht="9.1999999999999993" customHeight="1" x14ac:dyDescent="0.15">
      <c r="A23" s="266" t="s">
        <v>67</v>
      </c>
      <c r="B23" s="273">
        <f t="shared" ref="B23:F23" si="5">(B13/$G13)*100</f>
        <v>15.783085433939604</v>
      </c>
      <c r="C23" s="273">
        <f t="shared" si="5"/>
        <v>14.228050716424326</v>
      </c>
      <c r="D23" s="273">
        <f t="shared" si="5"/>
        <v>15.778654443878375</v>
      </c>
      <c r="E23" s="269">
        <f t="shared" si="5"/>
        <v>21.011997664321953</v>
      </c>
      <c r="F23" s="273">
        <f t="shared" si="5"/>
        <v>33.198211741435749</v>
      </c>
      <c r="G23" s="269">
        <v>100</v>
      </c>
    </row>
    <row r="24" spans="1:8" ht="9.1999999999999993" customHeight="1" thickBot="1" x14ac:dyDescent="0.2">
      <c r="A24" s="210" t="s">
        <v>68</v>
      </c>
      <c r="B24" s="275">
        <f t="shared" ref="B24:F24" si="6">(B14/$G14)*100</f>
        <v>25.953966718618286</v>
      </c>
      <c r="C24" s="275">
        <f t="shared" si="6"/>
        <v>20.911008083834151</v>
      </c>
      <c r="D24" s="275">
        <f t="shared" si="6"/>
        <v>19.733303213521168</v>
      </c>
      <c r="E24" s="271">
        <f t="shared" si="6"/>
        <v>17.987743864351685</v>
      </c>
      <c r="F24" s="275">
        <f t="shared" si="6"/>
        <v>15.413978119674706</v>
      </c>
      <c r="G24" s="271">
        <v>100</v>
      </c>
    </row>
    <row r="25" spans="1:8" ht="9.1999999999999993" customHeight="1" x14ac:dyDescent="0.15">
      <c r="A25" s="264" t="s">
        <v>84</v>
      </c>
      <c r="B25" s="276">
        <f t="shared" ref="B25:F25" si="7">(B15/$G15)*100</f>
        <v>20.026557693118985</v>
      </c>
      <c r="C25" s="276">
        <f t="shared" si="7"/>
        <v>19.978462816899274</v>
      </c>
      <c r="D25" s="276">
        <f t="shared" si="7"/>
        <v>20.002676218018433</v>
      </c>
      <c r="E25" s="272">
        <f t="shared" si="7"/>
        <v>20.008951855541255</v>
      </c>
      <c r="F25" s="276">
        <f t="shared" si="7"/>
        <v>19.983351416422053</v>
      </c>
      <c r="G25" s="272">
        <v>100</v>
      </c>
    </row>
    <row r="26" spans="1:8" ht="35.25" customHeight="1" x14ac:dyDescent="0.15">
      <c r="A26" s="527" t="s">
        <v>424</v>
      </c>
      <c r="B26" s="528"/>
      <c r="C26" s="528"/>
      <c r="D26" s="528"/>
      <c r="E26" s="528"/>
      <c r="F26" s="528"/>
      <c r="G26" s="528"/>
    </row>
    <row r="27" spans="1:8" ht="10.5" customHeight="1" x14ac:dyDescent="0.15">
      <c r="A27" s="517" t="s">
        <v>433</v>
      </c>
      <c r="B27" s="518"/>
      <c r="C27" s="518"/>
      <c r="D27" s="518"/>
      <c r="E27" s="518"/>
      <c r="F27" s="518"/>
      <c r="G27" s="518"/>
    </row>
    <row r="28" spans="1:8" ht="18" customHeight="1" x14ac:dyDescent="0.15">
      <c r="A28" s="519"/>
      <c r="B28" s="519"/>
      <c r="C28" s="519"/>
      <c r="D28" s="519"/>
      <c r="E28" s="519"/>
      <c r="F28" s="519"/>
      <c r="G28" s="519"/>
    </row>
    <row r="29" spans="1:8" ht="12.75" customHeight="1" x14ac:dyDescent="0.15"/>
    <row r="31" spans="1:8" ht="13.5" customHeight="1" x14ac:dyDescent="0.15"/>
    <row r="37" ht="12.75" customHeight="1" x14ac:dyDescent="0.15"/>
    <row r="39" ht="13.5" customHeight="1" x14ac:dyDescent="0.15"/>
    <row r="41" ht="36" customHeight="1" x14ac:dyDescent="0.15"/>
    <row r="49" ht="12.75" customHeight="1" x14ac:dyDescent="0.15"/>
    <row r="51" ht="13.5" customHeight="1" x14ac:dyDescent="0.15"/>
    <row r="58" ht="12.75" customHeight="1" x14ac:dyDescent="0.15"/>
    <row r="60" ht="13.5" customHeight="1" x14ac:dyDescent="0.15"/>
    <row r="62" ht="36" customHeight="1" x14ac:dyDescent="0.15"/>
  </sheetData>
  <mergeCells count="7">
    <mergeCell ref="A28:G28"/>
    <mergeCell ref="A2:G2"/>
    <mergeCell ref="A3:G3"/>
    <mergeCell ref="A4:G4"/>
    <mergeCell ref="A5:G5"/>
    <mergeCell ref="A26:G26"/>
    <mergeCell ref="A27:G27"/>
  </mergeCells>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view="pageLayout" zoomScale="235" zoomScaleNormal="100" zoomScaleSheetLayoutView="100" zoomScalePageLayoutView="235" workbookViewId="0">
      <selection sqref="A1:B1"/>
    </sheetView>
  </sheetViews>
  <sheetFormatPr defaultRowHeight="12.75" x14ac:dyDescent="0.2"/>
  <cols>
    <col min="1" max="1" width="13" customWidth="1"/>
    <col min="2" max="2" width="11.7109375" customWidth="1"/>
  </cols>
  <sheetData>
    <row r="1" spans="1:2" ht="10.5" customHeight="1" x14ac:dyDescent="0.2">
      <c r="A1" s="483" t="s">
        <v>273</v>
      </c>
      <c r="B1" s="483"/>
    </row>
    <row r="2" spans="1:2" ht="36" customHeight="1" x14ac:dyDescent="0.2">
      <c r="A2" s="459" t="s">
        <v>332</v>
      </c>
      <c r="B2" s="459"/>
    </row>
    <row r="3" spans="1:2" ht="39.75" customHeight="1" x14ac:dyDescent="0.2">
      <c r="A3" s="460" t="s">
        <v>375</v>
      </c>
      <c r="B3" s="460"/>
    </row>
    <row r="4" spans="1:2" ht="7.5" customHeight="1" x14ac:dyDescent="0.2">
      <c r="A4" s="65"/>
      <c r="B4" s="65"/>
    </row>
    <row r="5" spans="1:2" ht="18" customHeight="1" x14ac:dyDescent="0.2">
      <c r="A5" s="470" t="s">
        <v>374</v>
      </c>
      <c r="B5" s="471"/>
    </row>
    <row r="6" spans="1:2" ht="9.1999999999999993" customHeight="1" x14ac:dyDescent="0.2">
      <c r="A6" s="131"/>
      <c r="B6" s="36" t="s">
        <v>119</v>
      </c>
    </row>
    <row r="7" spans="1:2" ht="9.1999999999999993" customHeight="1" x14ac:dyDescent="0.2">
      <c r="A7" s="210" t="s">
        <v>21</v>
      </c>
      <c r="B7" s="314">
        <v>41000</v>
      </c>
    </row>
    <row r="8" spans="1:2" ht="9.1999999999999993" customHeight="1" x14ac:dyDescent="0.2">
      <c r="A8" s="217" t="s">
        <v>414</v>
      </c>
      <c r="B8" s="315">
        <v>45000</v>
      </c>
    </row>
    <row r="9" spans="1:2" ht="9.1999999999999993" customHeight="1" x14ac:dyDescent="0.2">
      <c r="A9" s="217" t="s">
        <v>80</v>
      </c>
      <c r="B9" s="315">
        <v>38000</v>
      </c>
    </row>
    <row r="10" spans="1:2" ht="9.1999999999999993" customHeight="1" x14ac:dyDescent="0.2">
      <c r="A10" s="212" t="s">
        <v>65</v>
      </c>
      <c r="B10" s="316">
        <v>57200</v>
      </c>
    </row>
    <row r="11" spans="1:2" ht="9.1999999999999993" customHeight="1" x14ac:dyDescent="0.2">
      <c r="A11" s="212" t="s">
        <v>66</v>
      </c>
      <c r="B11" s="316">
        <v>34500</v>
      </c>
    </row>
    <row r="12" spans="1:2" ht="9.1999999999999993" customHeight="1" x14ac:dyDescent="0.2">
      <c r="A12" s="212" t="s">
        <v>67</v>
      </c>
      <c r="B12" s="316">
        <v>72200</v>
      </c>
    </row>
    <row r="13" spans="1:2" ht="9.1999999999999993" customHeight="1" thickBot="1" x14ac:dyDescent="0.25">
      <c r="A13" s="220" t="s">
        <v>68</v>
      </c>
      <c r="B13" s="317">
        <v>44000</v>
      </c>
    </row>
    <row r="14" spans="1:2" ht="9.1999999999999993" customHeight="1" x14ac:dyDescent="0.2">
      <c r="A14" s="222" t="s">
        <v>84</v>
      </c>
      <c r="B14" s="318">
        <v>52000</v>
      </c>
    </row>
    <row r="15" spans="1:2" ht="84.75" customHeight="1" x14ac:dyDescent="0.2">
      <c r="A15" s="540" t="s">
        <v>426</v>
      </c>
      <c r="B15" s="500"/>
    </row>
    <row r="16" spans="1:2" ht="20.25" customHeight="1" x14ac:dyDescent="0.2">
      <c r="A16" s="541" t="s">
        <v>433</v>
      </c>
      <c r="B16" s="541"/>
    </row>
    <row r="17" spans="1:2" ht="18" customHeight="1" x14ac:dyDescent="0.2">
      <c r="A17" s="487"/>
      <c r="B17" s="487"/>
    </row>
    <row r="19" spans="1:2" x14ac:dyDescent="0.2">
      <c r="A19" s="7"/>
    </row>
    <row r="20" spans="1:2" ht="12.75" customHeight="1" x14ac:dyDescent="0.2">
      <c r="A20" s="7"/>
    </row>
    <row r="21" spans="1:2" x14ac:dyDescent="0.2">
      <c r="A21" s="7"/>
    </row>
    <row r="22" spans="1:2" ht="12.75" customHeight="1" x14ac:dyDescent="0.2">
      <c r="A22" s="7"/>
    </row>
    <row r="23" spans="1:2" x14ac:dyDescent="0.2">
      <c r="A23" s="7"/>
    </row>
    <row r="24" spans="1:2" x14ac:dyDescent="0.2">
      <c r="A24" s="7"/>
    </row>
    <row r="25" spans="1:2" x14ac:dyDescent="0.2">
      <c r="A25" s="7"/>
    </row>
    <row r="26" spans="1:2" ht="12.75" customHeight="1" x14ac:dyDescent="0.2">
      <c r="A26" s="4"/>
      <c r="B26" s="10"/>
    </row>
    <row r="27" spans="1:2" x14ac:dyDescent="0.2">
      <c r="B27" s="10"/>
    </row>
    <row r="28" spans="1:2" x14ac:dyDescent="0.2">
      <c r="B28" s="10"/>
    </row>
    <row r="29" spans="1:2" x14ac:dyDescent="0.2">
      <c r="B29" s="10"/>
    </row>
    <row r="30" spans="1:2" x14ac:dyDescent="0.2">
      <c r="B30" s="10"/>
    </row>
    <row r="31" spans="1:2" ht="12.75" customHeight="1" x14ac:dyDescent="0.2">
      <c r="B31" s="10"/>
    </row>
    <row r="32" spans="1:2" ht="12.75" customHeight="1" x14ac:dyDescent="0.2">
      <c r="B32" s="10"/>
    </row>
    <row r="33" spans="2:2" x14ac:dyDescent="0.2">
      <c r="B33" s="10"/>
    </row>
    <row r="44" spans="2:2" ht="13.5" customHeight="1" x14ac:dyDescent="0.2"/>
    <row r="46" spans="2:2" ht="12.75" customHeight="1" x14ac:dyDescent="0.2"/>
    <row r="49" ht="12.75" customHeight="1" x14ac:dyDescent="0.2"/>
    <row r="50" ht="13.5" customHeight="1" x14ac:dyDescent="0.2"/>
    <row r="52" ht="12.75" customHeight="1" x14ac:dyDescent="0.2"/>
    <row r="55" ht="13.5" customHeight="1" x14ac:dyDescent="0.2"/>
    <row r="58" ht="12.75" customHeight="1" x14ac:dyDescent="0.2"/>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view="pageLayout" zoomScale="175" zoomScaleNormal="100" zoomScaleSheetLayoutView="100" zoomScalePageLayoutView="175" workbookViewId="0"/>
  </sheetViews>
  <sheetFormatPr defaultRowHeight="8.25" x14ac:dyDescent="0.15"/>
  <cols>
    <col min="1" max="1" width="14" style="131" customWidth="1"/>
    <col min="2" max="5" width="10" style="131" customWidth="1"/>
    <col min="6" max="6" width="12.7109375" style="131" customWidth="1"/>
    <col min="7" max="16384" width="9.140625" style="131"/>
  </cols>
  <sheetData>
    <row r="1" spans="1:7" ht="7.5" customHeight="1" x14ac:dyDescent="0.15">
      <c r="A1" s="198" t="s">
        <v>274</v>
      </c>
    </row>
    <row r="2" spans="1:7" ht="12" customHeight="1" x14ac:dyDescent="0.15">
      <c r="A2" s="459" t="s">
        <v>332</v>
      </c>
      <c r="B2" s="459"/>
      <c r="C2" s="459"/>
      <c r="D2" s="459"/>
      <c r="E2" s="459"/>
    </row>
    <row r="3" spans="1:7" ht="18" customHeight="1" x14ac:dyDescent="0.15">
      <c r="A3" s="468" t="s">
        <v>376</v>
      </c>
      <c r="B3" s="468"/>
      <c r="C3" s="468"/>
      <c r="D3" s="468"/>
      <c r="E3" s="468"/>
    </row>
    <row r="4" spans="1:7" ht="7.5" customHeight="1" x14ac:dyDescent="0.15">
      <c r="A4" s="520"/>
      <c r="B4" s="520"/>
      <c r="C4" s="520"/>
      <c r="D4" s="520"/>
      <c r="E4" s="520"/>
    </row>
    <row r="5" spans="1:7" ht="18" customHeight="1" x14ac:dyDescent="0.15">
      <c r="A5" s="470" t="s">
        <v>377</v>
      </c>
      <c r="B5" s="471"/>
      <c r="C5" s="471"/>
      <c r="D5" s="471"/>
      <c r="E5" s="471"/>
    </row>
    <row r="6" spans="1:7" ht="9.1999999999999993" customHeight="1" x14ac:dyDescent="0.15">
      <c r="A6" s="136"/>
      <c r="B6" s="546" t="s">
        <v>280</v>
      </c>
      <c r="C6" s="546"/>
      <c r="D6" s="546"/>
      <c r="E6" s="546"/>
    </row>
    <row r="7" spans="1:7" ht="9.1999999999999993" customHeight="1" x14ac:dyDescent="0.15">
      <c r="B7" s="36" t="s">
        <v>177</v>
      </c>
      <c r="C7" s="36" t="s">
        <v>113</v>
      </c>
      <c r="D7" s="36" t="s">
        <v>114</v>
      </c>
      <c r="E7" s="36" t="s">
        <v>0</v>
      </c>
    </row>
    <row r="8" spans="1:7" ht="9.1999999999999993" customHeight="1" x14ac:dyDescent="0.15">
      <c r="A8" s="20" t="s">
        <v>21</v>
      </c>
      <c r="B8" s="313">
        <v>5738625</v>
      </c>
      <c r="C8" s="313">
        <v>6692711</v>
      </c>
      <c r="D8" s="313">
        <v>631182</v>
      </c>
      <c r="E8" s="313">
        <v>13062518</v>
      </c>
      <c r="G8" s="544"/>
    </row>
    <row r="9" spans="1:7" ht="9.1999999999999993" customHeight="1" x14ac:dyDescent="0.15">
      <c r="A9" s="96" t="s">
        <v>414</v>
      </c>
      <c r="B9" s="240">
        <v>5308577</v>
      </c>
      <c r="C9" s="240">
        <v>3060052</v>
      </c>
      <c r="D9" s="240">
        <v>243842</v>
      </c>
      <c r="E9" s="240">
        <v>8612471</v>
      </c>
      <c r="F9" s="26"/>
      <c r="G9" s="545"/>
    </row>
    <row r="10" spans="1:7" ht="9.1999999999999993" customHeight="1" x14ac:dyDescent="0.15">
      <c r="A10" s="96" t="s">
        <v>80</v>
      </c>
      <c r="B10" s="240">
        <v>430048</v>
      </c>
      <c r="C10" s="240">
        <v>3632659</v>
      </c>
      <c r="D10" s="240">
        <v>387340</v>
      </c>
      <c r="E10" s="240">
        <v>4450047</v>
      </c>
      <c r="F10" s="26"/>
      <c r="G10" s="545"/>
    </row>
    <row r="11" spans="1:7" ht="9.1999999999999993" customHeight="1" x14ac:dyDescent="0.15">
      <c r="A11" s="20" t="s">
        <v>65</v>
      </c>
      <c r="B11" s="313">
        <v>5182947</v>
      </c>
      <c r="C11" s="313">
        <v>13576564</v>
      </c>
      <c r="D11" s="313">
        <v>2538419</v>
      </c>
      <c r="E11" s="313">
        <v>21297930</v>
      </c>
      <c r="F11" s="26"/>
      <c r="G11" s="545"/>
    </row>
    <row r="12" spans="1:7" ht="9.1999999999999993" customHeight="1" x14ac:dyDescent="0.15">
      <c r="A12" s="20" t="s">
        <v>66</v>
      </c>
      <c r="B12" s="313">
        <v>3898120</v>
      </c>
      <c r="C12" s="313">
        <v>5702152</v>
      </c>
      <c r="D12" s="313">
        <v>670882</v>
      </c>
      <c r="E12" s="313">
        <v>10271154</v>
      </c>
      <c r="F12" s="26"/>
      <c r="G12" s="545"/>
    </row>
    <row r="13" spans="1:7" ht="9.1999999999999993" customHeight="1" x14ac:dyDescent="0.15">
      <c r="A13" s="20" t="s">
        <v>67</v>
      </c>
      <c r="B13" s="313">
        <v>433675</v>
      </c>
      <c r="C13" s="313">
        <v>1305226</v>
      </c>
      <c r="D13" s="313">
        <v>225232</v>
      </c>
      <c r="E13" s="313">
        <v>1964133</v>
      </c>
      <c r="F13" s="26"/>
      <c r="G13" s="545"/>
    </row>
    <row r="14" spans="1:7" ht="9.1999999999999993" customHeight="1" thickBot="1" x14ac:dyDescent="0.2">
      <c r="A14" s="33" t="s">
        <v>68</v>
      </c>
      <c r="B14" s="289">
        <v>970705</v>
      </c>
      <c r="C14" s="289">
        <v>1059266</v>
      </c>
      <c r="D14" s="289">
        <v>89593</v>
      </c>
      <c r="E14" s="289">
        <v>2119564</v>
      </c>
      <c r="F14" s="26"/>
      <c r="G14" s="545"/>
    </row>
    <row r="15" spans="1:7" ht="9.1999999999999993" customHeight="1" x14ac:dyDescent="0.15">
      <c r="A15" s="264" t="s">
        <v>0</v>
      </c>
      <c r="B15" s="171">
        <v>16224072</v>
      </c>
      <c r="C15" s="171">
        <v>28335919</v>
      </c>
      <c r="D15" s="171">
        <v>4155308</v>
      </c>
      <c r="E15" s="171">
        <v>48715299</v>
      </c>
      <c r="G15" s="545"/>
    </row>
    <row r="16" spans="1:7" ht="9.1999999999999993" customHeight="1" x14ac:dyDescent="0.15">
      <c r="A16" s="210"/>
      <c r="B16" s="50"/>
      <c r="C16" s="44"/>
      <c r="D16" s="44"/>
      <c r="E16" s="44"/>
      <c r="G16" s="545"/>
    </row>
    <row r="17" spans="1:7" ht="9.1999999999999993" customHeight="1" x14ac:dyDescent="0.15">
      <c r="A17" s="210"/>
      <c r="B17" s="546" t="s">
        <v>281</v>
      </c>
      <c r="C17" s="546"/>
      <c r="D17" s="546"/>
      <c r="E17" s="546"/>
      <c r="G17" s="545"/>
    </row>
    <row r="18" spans="1:7" ht="9.1999999999999993" customHeight="1" x14ac:dyDescent="0.15">
      <c r="A18" s="265"/>
      <c r="B18" s="36" t="s">
        <v>177</v>
      </c>
      <c r="C18" s="36" t="s">
        <v>113</v>
      </c>
      <c r="D18" s="36" t="s">
        <v>114</v>
      </c>
      <c r="E18" s="36" t="s">
        <v>0</v>
      </c>
      <c r="G18" s="545"/>
    </row>
    <row r="19" spans="1:7" ht="9.1999999999999993" customHeight="1" x14ac:dyDescent="0.15">
      <c r="A19" s="266" t="s">
        <v>21</v>
      </c>
      <c r="B19" s="408">
        <v>32.693954499999997</v>
      </c>
      <c r="C19" s="408">
        <v>20.768436149999999</v>
      </c>
      <c r="D19" s="407">
        <v>19.497721649999999</v>
      </c>
      <c r="E19" s="408">
        <v>24.639211199999998</v>
      </c>
      <c r="F19" s="51"/>
      <c r="G19" s="545"/>
    </row>
    <row r="20" spans="1:7" ht="9.1999999999999993" customHeight="1" x14ac:dyDescent="0.15">
      <c r="A20" s="217" t="s">
        <v>414</v>
      </c>
      <c r="B20" s="406">
        <v>32.270612069999999</v>
      </c>
      <c r="C20" s="406">
        <v>18.740136719999999</v>
      </c>
      <c r="D20" s="403">
        <v>16.526025359999998</v>
      </c>
      <c r="E20" s="406">
        <v>25.142553280000001</v>
      </c>
    </row>
    <row r="21" spans="1:7" ht="9.1999999999999993" customHeight="1" x14ac:dyDescent="0.15">
      <c r="A21" s="217" t="s">
        <v>80</v>
      </c>
      <c r="B21" s="406">
        <v>39.011327440000002</v>
      </c>
      <c r="C21" s="406">
        <v>22.85189913</v>
      </c>
      <c r="D21" s="403">
        <v>21.986642490000001</v>
      </c>
      <c r="E21" s="406">
        <v>23.720170400000001</v>
      </c>
    </row>
    <row r="22" spans="1:7" ht="9.1999999999999993" customHeight="1" x14ac:dyDescent="0.15">
      <c r="A22" s="266" t="s">
        <v>65</v>
      </c>
      <c r="B22" s="408">
        <v>13.584419199999999</v>
      </c>
      <c r="C22" s="408">
        <v>11.23210967</v>
      </c>
      <c r="D22" s="407">
        <v>7.4290453769999996</v>
      </c>
      <c r="E22" s="408">
        <v>11.0240445</v>
      </c>
    </row>
    <row r="23" spans="1:7" ht="9.1999999999999993" customHeight="1" x14ac:dyDescent="0.15">
      <c r="A23" s="266" t="s">
        <v>66</v>
      </c>
      <c r="B23" s="408">
        <v>39.290748229999998</v>
      </c>
      <c r="C23" s="408">
        <v>24.07442489</v>
      </c>
      <c r="D23" s="407">
        <v>18.30776981</v>
      </c>
      <c r="E23" s="408">
        <v>27.557884569999999</v>
      </c>
    </row>
    <row r="24" spans="1:7" ht="9.1999999999999993" customHeight="1" x14ac:dyDescent="0.15">
      <c r="A24" s="266" t="s">
        <v>67</v>
      </c>
      <c r="B24" s="408">
        <v>13.19526744</v>
      </c>
      <c r="C24" s="408">
        <v>12.34940241</v>
      </c>
      <c r="D24" s="407">
        <v>13.408438500000001</v>
      </c>
      <c r="E24" s="408">
        <v>12.64285654</v>
      </c>
    </row>
    <row r="25" spans="1:7" ht="9.1999999999999993" customHeight="1" thickBot="1" x14ac:dyDescent="0.2">
      <c r="A25" s="210" t="s">
        <v>68</v>
      </c>
      <c r="B25" s="405">
        <v>24.246046020000001</v>
      </c>
      <c r="C25" s="405">
        <v>20.409269760000001</v>
      </c>
      <c r="D25" s="402">
        <v>14.84158354</v>
      </c>
      <c r="E25" s="405">
        <v>21.63406736</v>
      </c>
    </row>
    <row r="26" spans="1:7" ht="9.1999999999999993" customHeight="1" x14ac:dyDescent="0.15">
      <c r="A26" s="264" t="s">
        <v>84</v>
      </c>
      <c r="B26" s="404">
        <v>22.249888479999999</v>
      </c>
      <c r="C26" s="404">
        <v>14.716673159999999</v>
      </c>
      <c r="D26" s="401">
        <v>9.5846100330000006</v>
      </c>
      <c r="E26" s="404">
        <v>15.774940580000001</v>
      </c>
    </row>
    <row r="27" spans="1:7" ht="49.5" customHeight="1" x14ac:dyDescent="0.15">
      <c r="A27" s="527" t="s">
        <v>427</v>
      </c>
      <c r="B27" s="528"/>
      <c r="C27" s="528"/>
      <c r="D27" s="528"/>
      <c r="E27" s="528"/>
    </row>
    <row r="28" spans="1:7" ht="13.5" customHeight="1" x14ac:dyDescent="0.15">
      <c r="A28" s="527" t="s">
        <v>433</v>
      </c>
      <c r="B28" s="518"/>
      <c r="C28" s="518"/>
      <c r="D28" s="518"/>
      <c r="E28" s="518"/>
    </row>
    <row r="29" spans="1:7" ht="18" customHeight="1" x14ac:dyDescent="0.15">
      <c r="A29" s="519"/>
      <c r="B29" s="519"/>
      <c r="C29" s="519"/>
      <c r="D29" s="519"/>
      <c r="E29" s="519"/>
    </row>
    <row r="30" spans="1:7" ht="12.75" customHeight="1" x14ac:dyDescent="0.15"/>
    <row r="32" spans="1:7" ht="13.5" customHeight="1" x14ac:dyDescent="0.15"/>
    <row r="38" ht="12.75" customHeight="1" x14ac:dyDescent="0.15"/>
    <row r="40" ht="13.5" customHeight="1" x14ac:dyDescent="0.15"/>
    <row r="42" ht="36" customHeight="1" x14ac:dyDescent="0.15"/>
    <row r="50" ht="12.75" customHeight="1" x14ac:dyDescent="0.15"/>
    <row r="52" ht="13.5" customHeight="1" x14ac:dyDescent="0.15"/>
    <row r="59" ht="12.75" customHeight="1" x14ac:dyDescent="0.15"/>
    <row r="61" ht="13.5" customHeight="1" x14ac:dyDescent="0.15"/>
    <row r="63" ht="36" customHeight="1" x14ac:dyDescent="0.15"/>
  </sheetData>
  <mergeCells count="10">
    <mergeCell ref="G8:G19"/>
    <mergeCell ref="A29:E29"/>
    <mergeCell ref="B6:E6"/>
    <mergeCell ref="B17:E17"/>
    <mergeCell ref="A2:E2"/>
    <mergeCell ref="A3:E3"/>
    <mergeCell ref="A4:E4"/>
    <mergeCell ref="A5:E5"/>
    <mergeCell ref="A27:E27"/>
    <mergeCell ref="A28:E28"/>
  </mergeCells>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Layout" zoomScale="175" zoomScaleNormal="100" zoomScaleSheetLayoutView="100" zoomScalePageLayoutView="175" workbookViewId="0">
      <selection activeCell="A14" sqref="A14:G14"/>
    </sheetView>
  </sheetViews>
  <sheetFormatPr defaultRowHeight="8.25" x14ac:dyDescent="0.15"/>
  <cols>
    <col min="1" max="1" width="14.140625" style="344" customWidth="1"/>
    <col min="2" max="2" width="10.140625" style="344" customWidth="1"/>
    <col min="3" max="3" width="9.7109375" style="344" customWidth="1"/>
    <col min="4" max="4" width="11.5703125" style="344" customWidth="1"/>
    <col min="5" max="5" width="1.42578125" style="344" hidden="1" customWidth="1"/>
    <col min="6" max="6" width="4.28515625" style="344" hidden="1" customWidth="1"/>
    <col min="7" max="7" width="11.42578125" style="344" hidden="1" customWidth="1"/>
    <col min="8" max="16384" width="9.140625" style="344"/>
  </cols>
  <sheetData>
    <row r="1" spans="1:8" ht="10.5" customHeight="1" x14ac:dyDescent="0.15">
      <c r="A1" s="547" t="s">
        <v>275</v>
      </c>
      <c r="B1" s="547"/>
      <c r="C1" s="547"/>
      <c r="D1" s="547"/>
      <c r="E1" s="547"/>
      <c r="F1" s="547"/>
    </row>
    <row r="2" spans="1:8" ht="18" customHeight="1" x14ac:dyDescent="0.15">
      <c r="A2" s="459" t="s">
        <v>332</v>
      </c>
      <c r="B2" s="459"/>
      <c r="C2" s="459"/>
      <c r="D2" s="459"/>
      <c r="E2" s="459"/>
      <c r="F2" s="459"/>
      <c r="G2" s="459"/>
    </row>
    <row r="3" spans="1:8" ht="18" customHeight="1" x14ac:dyDescent="0.15">
      <c r="A3" s="468" t="s">
        <v>378</v>
      </c>
      <c r="B3" s="468"/>
      <c r="C3" s="468"/>
      <c r="D3" s="468"/>
      <c r="E3" s="468"/>
      <c r="F3" s="468"/>
      <c r="G3" s="468"/>
    </row>
    <row r="4" spans="1:8" ht="7.5" customHeight="1" x14ac:dyDescent="0.15">
      <c r="A4" s="520"/>
      <c r="B4" s="520"/>
      <c r="C4" s="520"/>
      <c r="D4" s="520"/>
      <c r="E4" s="520"/>
      <c r="F4" s="520"/>
      <c r="G4" s="520"/>
    </row>
    <row r="5" spans="1:8" ht="15" customHeight="1" x14ac:dyDescent="0.15">
      <c r="A5" s="470" t="s">
        <v>374</v>
      </c>
      <c r="B5" s="470"/>
      <c r="C5" s="436"/>
      <c r="D5" s="432"/>
      <c r="E5" s="432"/>
    </row>
    <row r="6" spans="1:8" ht="24" customHeight="1" x14ac:dyDescent="0.15">
      <c r="B6" s="354" t="s">
        <v>320</v>
      </c>
      <c r="C6" s="354" t="s">
        <v>313</v>
      </c>
      <c r="D6" s="355" t="s">
        <v>469</v>
      </c>
      <c r="E6" s="435"/>
    </row>
    <row r="7" spans="1:8" ht="9.1999999999999993" customHeight="1" x14ac:dyDescent="0.15">
      <c r="A7" s="20" t="s">
        <v>21</v>
      </c>
      <c r="B7" s="277">
        <v>599983</v>
      </c>
      <c r="C7" s="341">
        <v>4.2114703799999997</v>
      </c>
      <c r="D7" s="277">
        <v>3636.7417999999998</v>
      </c>
      <c r="E7" s="392"/>
      <c r="F7" s="393"/>
      <c r="G7" s="393"/>
      <c r="H7" s="381"/>
    </row>
    <row r="8" spans="1:8" ht="9.1999999999999993" customHeight="1" x14ac:dyDescent="0.15">
      <c r="A8" s="20" t="s">
        <v>65</v>
      </c>
      <c r="B8" s="277">
        <v>1715875</v>
      </c>
      <c r="C8" s="341">
        <v>2.1286545299999999</v>
      </c>
      <c r="D8" s="277">
        <v>3213.4166</v>
      </c>
      <c r="E8" s="341"/>
    </row>
    <row r="9" spans="1:8" ht="9.1999999999999993" customHeight="1" x14ac:dyDescent="0.15">
      <c r="A9" s="20" t="s">
        <v>66</v>
      </c>
      <c r="B9" s="277">
        <v>737501</v>
      </c>
      <c r="C9" s="341">
        <v>5.3228692999999998</v>
      </c>
      <c r="D9" s="277">
        <v>3086.0288</v>
      </c>
      <c r="E9" s="341"/>
    </row>
    <row r="10" spans="1:8" ht="9.1999999999999993" customHeight="1" x14ac:dyDescent="0.15">
      <c r="A10" s="20" t="s">
        <v>67</v>
      </c>
      <c r="B10" s="277">
        <v>112267</v>
      </c>
      <c r="C10" s="341">
        <v>2.2714792699999999</v>
      </c>
      <c r="D10" s="277">
        <v>3885.2739999999999</v>
      </c>
      <c r="E10" s="341"/>
    </row>
    <row r="11" spans="1:8" ht="9.1999999999999993" customHeight="1" thickBot="1" x14ac:dyDescent="0.2">
      <c r="A11" s="33" t="s">
        <v>68</v>
      </c>
      <c r="B11" s="279">
        <v>134540</v>
      </c>
      <c r="C11" s="342">
        <v>5.0993953799999998</v>
      </c>
      <c r="D11" s="279">
        <v>3130.7203</v>
      </c>
      <c r="E11" s="342"/>
    </row>
    <row r="12" spans="1:8" ht="9.1999999999999993" customHeight="1" x14ac:dyDescent="0.15">
      <c r="A12" s="108" t="s">
        <v>0</v>
      </c>
      <c r="B12" s="280">
        <v>3300166</v>
      </c>
      <c r="C12" s="343">
        <v>2.8378522300000002</v>
      </c>
      <c r="D12" s="280">
        <v>3281.3951999999999</v>
      </c>
      <c r="E12" s="343"/>
    </row>
    <row r="13" spans="1:8" ht="58.5" customHeight="1" x14ac:dyDescent="0.15">
      <c r="A13" s="549" t="s">
        <v>470</v>
      </c>
      <c r="B13" s="549"/>
      <c r="C13" s="549"/>
      <c r="D13" s="549"/>
      <c r="E13" s="549"/>
      <c r="F13" s="549"/>
      <c r="G13" s="549"/>
    </row>
    <row r="14" spans="1:8" ht="15" customHeight="1" x14ac:dyDescent="0.15">
      <c r="A14" s="527" t="s">
        <v>433</v>
      </c>
      <c r="B14" s="528"/>
      <c r="C14" s="528"/>
      <c r="D14" s="528"/>
      <c r="E14" s="528"/>
      <c r="F14" s="528"/>
      <c r="G14" s="528"/>
    </row>
    <row r="15" spans="1:8" ht="18" customHeight="1" x14ac:dyDescent="0.15">
      <c r="A15" s="548"/>
      <c r="B15" s="548"/>
      <c r="C15" s="548"/>
      <c r="D15" s="548"/>
      <c r="E15" s="548"/>
      <c r="F15" s="548"/>
      <c r="G15" s="548"/>
    </row>
    <row r="16" spans="1:8" ht="12.75" customHeight="1" x14ac:dyDescent="0.15"/>
    <row r="18" spans="2:2" ht="13.5" customHeight="1" x14ac:dyDescent="0.15"/>
    <row r="21" spans="2:2" x14ac:dyDescent="0.15">
      <c r="B21" s="50"/>
    </row>
    <row r="24" spans="2:2" ht="12.75" customHeight="1" x14ac:dyDescent="0.15"/>
    <row r="26" spans="2:2" ht="13.5" customHeight="1" x14ac:dyDescent="0.15"/>
    <row r="28" spans="2:2"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8">
    <mergeCell ref="A1:F1"/>
    <mergeCell ref="A15:G15"/>
    <mergeCell ref="A2:G2"/>
    <mergeCell ref="A3:G3"/>
    <mergeCell ref="A4:G4"/>
    <mergeCell ref="A13:G13"/>
    <mergeCell ref="A14:G14"/>
    <mergeCell ref="A5:B5"/>
  </mergeCells>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Layout" zoomScale="205" zoomScaleNormal="100" zoomScaleSheetLayoutView="100" zoomScalePageLayoutView="205" workbookViewId="0"/>
  </sheetViews>
  <sheetFormatPr defaultRowHeight="8.25" x14ac:dyDescent="0.15"/>
  <cols>
    <col min="1" max="1" width="14.140625" style="340" customWidth="1"/>
    <col min="2" max="2" width="13.140625" style="340" customWidth="1"/>
    <col min="3" max="3" width="11.85546875" style="340" customWidth="1"/>
    <col min="4" max="4" width="2.5703125" style="340" hidden="1" customWidth="1"/>
    <col min="5" max="5" width="0.7109375" style="340" hidden="1" customWidth="1"/>
    <col min="6" max="6" width="5.85546875" style="340" hidden="1" customWidth="1"/>
    <col min="7" max="8" width="11.42578125" style="340" hidden="1" customWidth="1"/>
    <col min="9" max="16384" width="9.140625" style="340"/>
  </cols>
  <sheetData>
    <row r="1" spans="1:8" ht="10.5" customHeight="1" x14ac:dyDescent="0.15">
      <c r="A1" s="345" t="s">
        <v>276</v>
      </c>
    </row>
    <row r="2" spans="1:8" ht="21.75" customHeight="1" x14ac:dyDescent="0.15">
      <c r="A2" s="459" t="s">
        <v>379</v>
      </c>
      <c r="B2" s="459"/>
      <c r="C2" s="459"/>
      <c r="D2" s="459"/>
      <c r="E2" s="459"/>
      <c r="F2" s="459"/>
      <c r="G2" s="459"/>
      <c r="H2" s="459"/>
    </row>
    <row r="3" spans="1:8" ht="36" customHeight="1" x14ac:dyDescent="0.15">
      <c r="A3" s="468" t="s">
        <v>380</v>
      </c>
      <c r="B3" s="468"/>
      <c r="C3" s="468"/>
      <c r="D3" s="468"/>
      <c r="E3" s="468"/>
      <c r="F3" s="468"/>
      <c r="G3" s="468"/>
      <c r="H3" s="468"/>
    </row>
    <row r="4" spans="1:8" ht="7.5" customHeight="1" x14ac:dyDescent="0.15">
      <c r="A4" s="520"/>
      <c r="B4" s="520"/>
      <c r="C4" s="520"/>
      <c r="D4" s="520"/>
      <c r="E4" s="520"/>
      <c r="F4" s="520"/>
      <c r="G4" s="520"/>
      <c r="H4" s="520"/>
    </row>
    <row r="5" spans="1:8" ht="18" customHeight="1" x14ac:dyDescent="0.15">
      <c r="A5" s="470" t="s">
        <v>374</v>
      </c>
      <c r="B5" s="471"/>
      <c r="C5" s="471"/>
      <c r="D5" s="471"/>
      <c r="E5" s="339"/>
    </row>
    <row r="6" spans="1:8" ht="18.75" customHeight="1" x14ac:dyDescent="0.15">
      <c r="B6" s="354" t="s">
        <v>321</v>
      </c>
      <c r="C6" s="354" t="s">
        <v>315</v>
      </c>
      <c r="D6" s="36"/>
      <c r="E6" s="36"/>
    </row>
    <row r="7" spans="1:8" ht="9.1999999999999993" customHeight="1" x14ac:dyDescent="0.15">
      <c r="A7" s="20" t="s">
        <v>21</v>
      </c>
      <c r="B7" s="277">
        <v>3316540</v>
      </c>
      <c r="C7" s="341">
        <v>23.279842899999998</v>
      </c>
      <c r="D7" s="319"/>
      <c r="E7" s="139"/>
    </row>
    <row r="8" spans="1:8" ht="9.1999999999999993" customHeight="1" x14ac:dyDescent="0.15">
      <c r="A8" s="20" t="s">
        <v>65</v>
      </c>
      <c r="B8" s="277">
        <v>7447694</v>
      </c>
      <c r="C8" s="341">
        <v>9.2393487899999993</v>
      </c>
      <c r="D8" s="319"/>
      <c r="E8" s="139"/>
    </row>
    <row r="9" spans="1:8" ht="9.1999999999999993" customHeight="1" x14ac:dyDescent="0.15">
      <c r="A9" s="20" t="s">
        <v>66</v>
      </c>
      <c r="B9" s="277">
        <v>4018069</v>
      </c>
      <c r="C9" s="341">
        <v>29.0001724</v>
      </c>
      <c r="D9" s="319"/>
      <c r="E9" s="139"/>
    </row>
    <row r="10" spans="1:8" ht="9.1999999999999993" customHeight="1" x14ac:dyDescent="0.15">
      <c r="A10" s="20" t="s">
        <v>67</v>
      </c>
      <c r="B10" s="277">
        <v>384124</v>
      </c>
      <c r="C10" s="341">
        <v>7.7719161000000003</v>
      </c>
      <c r="D10" s="319"/>
      <c r="E10" s="139"/>
    </row>
    <row r="11" spans="1:8" ht="9.1999999999999993" customHeight="1" thickBot="1" x14ac:dyDescent="0.2">
      <c r="A11" s="33" t="s">
        <v>68</v>
      </c>
      <c r="B11" s="277">
        <v>558845</v>
      </c>
      <c r="C11" s="342">
        <v>21.181593700000001</v>
      </c>
      <c r="D11" s="321"/>
      <c r="E11" s="141"/>
    </row>
    <row r="12" spans="1:8" ht="9.1999999999999993" customHeight="1" x14ac:dyDescent="0.15">
      <c r="A12" s="108" t="s">
        <v>0</v>
      </c>
      <c r="B12" s="280">
        <v>15725272</v>
      </c>
      <c r="C12" s="343">
        <v>13.5223496</v>
      </c>
      <c r="D12" s="322"/>
      <c r="E12" s="142"/>
    </row>
    <row r="13" spans="1:8" ht="87" customHeight="1" x14ac:dyDescent="0.15">
      <c r="A13" s="527" t="s">
        <v>428</v>
      </c>
      <c r="B13" s="527"/>
      <c r="C13" s="527"/>
      <c r="D13" s="527"/>
      <c r="E13" s="527"/>
      <c r="F13" s="527"/>
      <c r="G13" s="527"/>
      <c r="H13" s="527"/>
    </row>
    <row r="14" spans="1:8" ht="19.5" customHeight="1" x14ac:dyDescent="0.15">
      <c r="A14" s="527" t="s">
        <v>433</v>
      </c>
      <c r="B14" s="528"/>
      <c r="C14" s="528"/>
      <c r="D14" s="528"/>
      <c r="E14" s="528"/>
      <c r="F14" s="528"/>
      <c r="G14" s="528"/>
      <c r="H14" s="528"/>
    </row>
    <row r="15" spans="1:8" ht="18" customHeight="1" x14ac:dyDescent="0.15">
      <c r="A15" s="548"/>
      <c r="B15" s="548"/>
      <c r="C15" s="548"/>
      <c r="D15" s="548"/>
      <c r="E15" s="548"/>
      <c r="F15" s="548"/>
      <c r="G15" s="548"/>
      <c r="H15" s="548"/>
    </row>
    <row r="16" spans="1:8" ht="12.75" customHeight="1" x14ac:dyDescent="0.15"/>
    <row r="18" ht="13.5" customHeight="1" x14ac:dyDescent="0.15"/>
    <row r="24" ht="12.75" customHeight="1" x14ac:dyDescent="0.15"/>
    <row r="26" ht="13.5" customHeight="1" x14ac:dyDescent="0.15"/>
    <row r="28"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7">
    <mergeCell ref="A15:H15"/>
    <mergeCell ref="A2:H2"/>
    <mergeCell ref="A3:H3"/>
    <mergeCell ref="A4:H4"/>
    <mergeCell ref="A5:D5"/>
    <mergeCell ref="A13:H13"/>
    <mergeCell ref="A14:H14"/>
  </mergeCells>
  <pageMargins left="1.05" right="3.697916666666666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view="pageLayout" topLeftCell="A13" zoomScale="175" zoomScaleNormal="100" zoomScaleSheetLayoutView="100" zoomScalePageLayoutView="175" workbookViewId="0">
      <selection activeCell="C33" sqref="C33"/>
    </sheetView>
  </sheetViews>
  <sheetFormatPr defaultRowHeight="8.25" x14ac:dyDescent="0.15"/>
  <cols>
    <col min="1" max="1" width="14.140625" style="131" customWidth="1"/>
    <col min="2" max="5" width="10.140625" style="131" customWidth="1"/>
    <col min="6" max="6" width="12.7109375" style="131" customWidth="1"/>
    <col min="7" max="16384" width="9.140625" style="131"/>
  </cols>
  <sheetData>
    <row r="1" spans="1:6" ht="10.5" customHeight="1" x14ac:dyDescent="0.15">
      <c r="A1" s="345" t="s">
        <v>277</v>
      </c>
    </row>
    <row r="2" spans="1:6" ht="12.75" customHeight="1" x14ac:dyDescent="0.15">
      <c r="A2" s="459" t="s">
        <v>332</v>
      </c>
      <c r="B2" s="459"/>
      <c r="C2" s="459"/>
      <c r="D2" s="459"/>
      <c r="E2" s="459"/>
    </row>
    <row r="3" spans="1:6" ht="36" customHeight="1" x14ac:dyDescent="0.15">
      <c r="A3" s="468" t="s">
        <v>381</v>
      </c>
      <c r="B3" s="468"/>
      <c r="C3" s="468"/>
      <c r="D3" s="468"/>
      <c r="E3" s="468"/>
    </row>
    <row r="4" spans="1:6" ht="7.5" customHeight="1" x14ac:dyDescent="0.15">
      <c r="A4" s="520"/>
      <c r="B4" s="520"/>
      <c r="C4" s="520"/>
      <c r="D4" s="520"/>
      <c r="E4" s="520"/>
    </row>
    <row r="5" spans="1:6" ht="18" customHeight="1" x14ac:dyDescent="0.15">
      <c r="A5" s="470" t="s">
        <v>341</v>
      </c>
      <c r="B5" s="471"/>
      <c r="C5" s="471"/>
      <c r="D5" s="471"/>
      <c r="E5" s="471"/>
    </row>
    <row r="6" spans="1:6" ht="9.1999999999999993" customHeight="1" x14ac:dyDescent="0.15">
      <c r="A6" s="136"/>
      <c r="B6" s="546" t="s">
        <v>283</v>
      </c>
      <c r="C6" s="546"/>
      <c r="D6" s="546"/>
      <c r="E6" s="546"/>
    </row>
    <row r="7" spans="1:6" ht="9.1999999999999993" customHeight="1" x14ac:dyDescent="0.15">
      <c r="B7" s="36" t="s">
        <v>177</v>
      </c>
      <c r="C7" s="36" t="s">
        <v>113</v>
      </c>
      <c r="D7" s="36" t="s">
        <v>114</v>
      </c>
      <c r="E7" s="36" t="s">
        <v>0</v>
      </c>
    </row>
    <row r="8" spans="1:6" ht="9.1999999999999993" customHeight="1" x14ac:dyDescent="0.15">
      <c r="A8" s="20" t="s">
        <v>21</v>
      </c>
      <c r="B8" s="313">
        <v>2032713</v>
      </c>
      <c r="C8" s="313">
        <v>13209426</v>
      </c>
      <c r="D8" s="313">
        <v>168675</v>
      </c>
      <c r="E8" s="313">
        <v>15410814</v>
      </c>
    </row>
    <row r="9" spans="1:6" ht="9.1999999999999993" customHeight="1" x14ac:dyDescent="0.15">
      <c r="A9" s="96" t="s">
        <v>414</v>
      </c>
      <c r="B9" s="240">
        <v>1568002</v>
      </c>
      <c r="C9" s="240">
        <v>4569980</v>
      </c>
      <c r="D9" s="240">
        <v>16803</v>
      </c>
      <c r="E9" s="240">
        <v>6154785</v>
      </c>
      <c r="F9" s="26"/>
    </row>
    <row r="10" spans="1:6" ht="9.1999999999999993" customHeight="1" x14ac:dyDescent="0.15">
      <c r="A10" s="96" t="s">
        <v>80</v>
      </c>
      <c r="B10" s="240">
        <v>464711</v>
      </c>
      <c r="C10" s="240">
        <v>8639446</v>
      </c>
      <c r="D10" s="240">
        <v>151872</v>
      </c>
      <c r="E10" s="240">
        <v>9256029</v>
      </c>
      <c r="F10" s="26"/>
    </row>
    <row r="11" spans="1:6" ht="9.1999999999999993" customHeight="1" x14ac:dyDescent="0.15">
      <c r="A11" s="20" t="s">
        <v>65</v>
      </c>
      <c r="B11" s="313">
        <v>2066457</v>
      </c>
      <c r="C11" s="313">
        <v>18112533</v>
      </c>
      <c r="D11" s="313">
        <v>142627</v>
      </c>
      <c r="E11" s="313">
        <v>20321617</v>
      </c>
      <c r="F11" s="26"/>
    </row>
    <row r="12" spans="1:6" ht="9.1999999999999993" customHeight="1" x14ac:dyDescent="0.15">
      <c r="A12" s="20" t="s">
        <v>66</v>
      </c>
      <c r="B12" s="313">
        <v>606145</v>
      </c>
      <c r="C12" s="313">
        <v>6305048</v>
      </c>
      <c r="D12" s="313">
        <v>57582</v>
      </c>
      <c r="E12" s="313">
        <v>6968775</v>
      </c>
      <c r="F12" s="26"/>
    </row>
    <row r="13" spans="1:6" ht="9.1999999999999993" customHeight="1" x14ac:dyDescent="0.15">
      <c r="A13" s="20" t="s">
        <v>67</v>
      </c>
      <c r="B13" s="313">
        <v>237044</v>
      </c>
      <c r="C13" s="313">
        <v>1969238</v>
      </c>
      <c r="D13" s="313">
        <v>82552</v>
      </c>
      <c r="E13" s="313">
        <v>2288834</v>
      </c>
      <c r="F13" s="26"/>
    </row>
    <row r="14" spans="1:6" ht="9.1999999999999993" customHeight="1" thickBot="1" x14ac:dyDescent="0.2">
      <c r="A14" s="33" t="s">
        <v>68</v>
      </c>
      <c r="B14" s="289">
        <v>302365</v>
      </c>
      <c r="C14" s="289">
        <v>1347722</v>
      </c>
      <c r="D14" s="289">
        <v>14326</v>
      </c>
      <c r="E14" s="289">
        <v>1664413</v>
      </c>
      <c r="F14" s="26"/>
    </row>
    <row r="15" spans="1:6" ht="9.1999999999999993" customHeight="1" x14ac:dyDescent="0.15">
      <c r="A15" s="108" t="s">
        <v>0</v>
      </c>
      <c r="B15" s="171">
        <v>5244724</v>
      </c>
      <c r="C15" s="171">
        <v>40943967</v>
      </c>
      <c r="D15" s="171">
        <v>465762</v>
      </c>
      <c r="E15" s="171">
        <v>46654453</v>
      </c>
    </row>
    <row r="16" spans="1:6" ht="9.1999999999999993" customHeight="1" x14ac:dyDescent="0.15">
      <c r="A16" s="130"/>
      <c r="B16" s="50"/>
      <c r="C16" s="44"/>
      <c r="D16" s="44"/>
      <c r="E16" s="44"/>
    </row>
    <row r="17" spans="1:6" ht="9.1999999999999993" customHeight="1" x14ac:dyDescent="0.15">
      <c r="A17" s="130"/>
      <c r="B17" s="546" t="s">
        <v>284</v>
      </c>
      <c r="C17" s="546"/>
      <c r="D17" s="546"/>
      <c r="E17" s="546"/>
    </row>
    <row r="18" spans="1:6" ht="9.1999999999999993" customHeight="1" x14ac:dyDescent="0.15">
      <c r="A18" s="107"/>
      <c r="B18" s="36" t="s">
        <v>177</v>
      </c>
      <c r="C18" s="36" t="s">
        <v>113</v>
      </c>
      <c r="D18" s="36" t="s">
        <v>114</v>
      </c>
      <c r="E18" s="36" t="s">
        <v>0</v>
      </c>
    </row>
    <row r="19" spans="1:6" ht="9.1999999999999993" customHeight="1" x14ac:dyDescent="0.15">
      <c r="A19" s="109" t="s">
        <v>21</v>
      </c>
      <c r="B19" s="269">
        <v>11.4921715</v>
      </c>
      <c r="C19" s="269">
        <v>40.058370709999998</v>
      </c>
      <c r="D19" s="269">
        <v>5.1098399749999999</v>
      </c>
      <c r="E19" s="269">
        <v>28.557458499999999</v>
      </c>
      <c r="F19" s="51"/>
    </row>
    <row r="20" spans="1:6" ht="9.1999999999999993" customHeight="1" x14ac:dyDescent="0.15">
      <c r="A20" s="62" t="s">
        <v>414</v>
      </c>
      <c r="B20" s="270">
        <v>9.4584301620000009</v>
      </c>
      <c r="C20" s="270">
        <v>27.05770931</v>
      </c>
      <c r="D20" s="270">
        <v>1.1100592389999999</v>
      </c>
      <c r="E20" s="270">
        <v>17.594510549999999</v>
      </c>
    </row>
    <row r="21" spans="1:6" ht="9.1999999999999993" customHeight="1" x14ac:dyDescent="0.15">
      <c r="A21" s="62" t="s">
        <v>80</v>
      </c>
      <c r="B21" s="270">
        <v>41.866572490000003</v>
      </c>
      <c r="C21" s="270">
        <v>53.708882789999997</v>
      </c>
      <c r="D21" s="270">
        <v>8.4973767420000001</v>
      </c>
      <c r="E21" s="270">
        <v>48.759684679999999</v>
      </c>
    </row>
    <row r="22" spans="1:6" ht="9.1999999999999993" customHeight="1" x14ac:dyDescent="0.15">
      <c r="A22" s="109" t="s">
        <v>65</v>
      </c>
      <c r="B22" s="269">
        <v>5.3815370400000004</v>
      </c>
      <c r="C22" s="269">
        <v>14.63285323</v>
      </c>
      <c r="D22" s="269">
        <v>0.40504266100000003</v>
      </c>
      <c r="E22" s="269">
        <v>10.295068649999999</v>
      </c>
    </row>
    <row r="23" spans="1:6" ht="9.1999999999999993" customHeight="1" x14ac:dyDescent="0.15">
      <c r="A23" s="109" t="s">
        <v>66</v>
      </c>
      <c r="B23" s="269">
        <v>6.0250454700000002</v>
      </c>
      <c r="C23" s="269">
        <v>25.255713660000001</v>
      </c>
      <c r="D23" s="269">
        <v>1.5050253760000001</v>
      </c>
      <c r="E23" s="269">
        <v>17.937071360000001</v>
      </c>
    </row>
    <row r="24" spans="1:6" ht="9.1999999999999993" customHeight="1" x14ac:dyDescent="0.15">
      <c r="A24" s="109" t="s">
        <v>67</v>
      </c>
      <c r="B24" s="269">
        <v>7.1740708809999996</v>
      </c>
      <c r="C24" s="269">
        <v>18.203233539999999</v>
      </c>
      <c r="D24" s="269">
        <v>4.8467939429999998</v>
      </c>
      <c r="E24" s="269">
        <v>14.46297371</v>
      </c>
    </row>
    <row r="25" spans="1:6" ht="9.1999999999999993" customHeight="1" thickBot="1" x14ac:dyDescent="0.2">
      <c r="A25" s="130" t="s">
        <v>68</v>
      </c>
      <c r="B25" s="271">
        <v>7.4654319630000003</v>
      </c>
      <c r="C25" s="271">
        <v>24.840095760000001</v>
      </c>
      <c r="D25" s="271">
        <v>2.3093824509999998</v>
      </c>
      <c r="E25" s="271">
        <v>16.485651780000001</v>
      </c>
    </row>
    <row r="26" spans="1:6" ht="9.1999999999999993" customHeight="1" x14ac:dyDescent="0.15">
      <c r="A26" s="108" t="s">
        <v>84</v>
      </c>
      <c r="B26" s="272">
        <v>7.1355219300000003</v>
      </c>
      <c r="C26" s="272">
        <v>20.682546930000001</v>
      </c>
      <c r="D26" s="272">
        <v>1.04282776</v>
      </c>
      <c r="E26" s="272">
        <v>14.758050280000001</v>
      </c>
    </row>
    <row r="27" spans="1:6" ht="25.5" customHeight="1" x14ac:dyDescent="0.15">
      <c r="A27" s="527" t="s">
        <v>484</v>
      </c>
      <c r="B27" s="528"/>
      <c r="C27" s="528"/>
      <c r="D27" s="528"/>
      <c r="E27" s="528"/>
    </row>
    <row r="28" spans="1:6" ht="21" customHeight="1" x14ac:dyDescent="0.15">
      <c r="A28" s="527" t="s">
        <v>437</v>
      </c>
      <c r="B28" s="518"/>
      <c r="C28" s="518"/>
      <c r="D28" s="518"/>
      <c r="E28" s="518"/>
    </row>
    <row r="29" spans="1:6" ht="18" customHeight="1" x14ac:dyDescent="0.15">
      <c r="A29" s="519"/>
      <c r="B29" s="519"/>
      <c r="C29" s="519"/>
      <c r="D29" s="519"/>
      <c r="E29" s="519"/>
    </row>
    <row r="30" spans="1:6" ht="12.75" customHeight="1" x14ac:dyDescent="0.15"/>
    <row r="32" spans="1:6" ht="13.5" customHeight="1" x14ac:dyDescent="0.15"/>
    <row r="38" ht="12.75" customHeight="1" x14ac:dyDescent="0.15"/>
    <row r="40" ht="13.5" customHeight="1" x14ac:dyDescent="0.15"/>
    <row r="42" ht="36" customHeight="1" x14ac:dyDescent="0.15"/>
    <row r="50" ht="12.75" customHeight="1" x14ac:dyDescent="0.15"/>
    <row r="52" ht="13.5" customHeight="1" x14ac:dyDescent="0.15"/>
    <row r="59" ht="12.75" customHeight="1" x14ac:dyDescent="0.15"/>
    <row r="61" ht="13.5" customHeight="1" x14ac:dyDescent="0.15"/>
    <row r="63" ht="36" customHeight="1" x14ac:dyDescent="0.15"/>
  </sheetData>
  <mergeCells count="9">
    <mergeCell ref="A27:E27"/>
    <mergeCell ref="A28:E28"/>
    <mergeCell ref="A29:E29"/>
    <mergeCell ref="A2:E2"/>
    <mergeCell ref="A3:E3"/>
    <mergeCell ref="A4:E4"/>
    <mergeCell ref="A5:E5"/>
    <mergeCell ref="B6:E6"/>
    <mergeCell ref="B17:E17"/>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tabSelected="1" view="pageLayout" topLeftCell="A7" zoomScale="175" zoomScaleNormal="100" zoomScaleSheetLayoutView="100" zoomScalePageLayoutView="175" workbookViewId="0">
      <selection activeCell="A28" sqref="A28:H28"/>
    </sheetView>
  </sheetViews>
  <sheetFormatPr defaultRowHeight="8.25" x14ac:dyDescent="0.15"/>
  <cols>
    <col min="1" max="1" width="15.5703125" style="340" customWidth="1"/>
    <col min="2" max="5" width="9.7109375" style="340" customWidth="1"/>
    <col min="6" max="8" width="11.42578125" style="340" hidden="1" customWidth="1"/>
    <col min="9" max="9" width="9.140625" style="340" hidden="1" customWidth="1"/>
    <col min="10" max="16384" width="9.140625" style="340"/>
  </cols>
  <sheetData>
    <row r="1" spans="1:8" ht="10.5" customHeight="1" x14ac:dyDescent="0.15">
      <c r="A1" s="345" t="s">
        <v>278</v>
      </c>
    </row>
    <row r="2" spans="1:8" ht="12.75" customHeight="1" x14ac:dyDescent="0.15">
      <c r="A2" s="459" t="s">
        <v>332</v>
      </c>
      <c r="B2" s="459"/>
      <c r="C2" s="459"/>
      <c r="D2" s="459"/>
      <c r="E2" s="459"/>
      <c r="F2" s="459"/>
      <c r="G2" s="459"/>
      <c r="H2" s="459"/>
    </row>
    <row r="3" spans="1:8" ht="18" customHeight="1" x14ac:dyDescent="0.15">
      <c r="A3" s="468" t="s">
        <v>382</v>
      </c>
      <c r="B3" s="468"/>
      <c r="C3" s="468"/>
      <c r="D3" s="468"/>
      <c r="E3" s="468"/>
      <c r="F3" s="468"/>
      <c r="G3" s="468"/>
      <c r="H3" s="468"/>
    </row>
    <row r="4" spans="1:8" ht="7.5" customHeight="1" x14ac:dyDescent="0.15">
      <c r="A4" s="520"/>
      <c r="B4" s="520"/>
      <c r="C4" s="520"/>
      <c r="D4" s="520"/>
      <c r="E4" s="520"/>
      <c r="F4" s="520"/>
      <c r="G4" s="520"/>
      <c r="H4" s="520"/>
    </row>
    <row r="5" spans="1:8" ht="18" customHeight="1" x14ac:dyDescent="0.15">
      <c r="A5" s="470" t="s">
        <v>341</v>
      </c>
      <c r="B5" s="471"/>
      <c r="C5" s="471"/>
      <c r="D5" s="471"/>
      <c r="E5" s="339"/>
    </row>
    <row r="6" spans="1:8" s="344" customFormat="1" ht="18.75" customHeight="1" x14ac:dyDescent="0.15">
      <c r="B6" s="354" t="s">
        <v>316</v>
      </c>
      <c r="C6" s="354" t="s">
        <v>317</v>
      </c>
      <c r="D6" s="355" t="s">
        <v>318</v>
      </c>
      <c r="E6" s="355" t="s">
        <v>319</v>
      </c>
    </row>
    <row r="7" spans="1:8" s="344" customFormat="1" x14ac:dyDescent="0.15">
      <c r="A7" s="20" t="s">
        <v>21</v>
      </c>
      <c r="B7" s="313">
        <v>20400053</v>
      </c>
      <c r="C7" s="313">
        <v>15970891</v>
      </c>
      <c r="D7" s="313">
        <v>2182477</v>
      </c>
      <c r="E7" s="313">
        <v>15410814</v>
      </c>
    </row>
    <row r="8" spans="1:8" s="344" customFormat="1" x14ac:dyDescent="0.15">
      <c r="A8" s="96" t="s">
        <v>414</v>
      </c>
      <c r="B8" s="240">
        <v>14667185</v>
      </c>
      <c r="C8" s="240">
        <v>12525868</v>
      </c>
      <c r="D8" s="240">
        <v>1633442</v>
      </c>
      <c r="E8" s="240">
        <v>6154785</v>
      </c>
    </row>
    <row r="9" spans="1:8" s="344" customFormat="1" x14ac:dyDescent="0.15">
      <c r="A9" s="96" t="s">
        <v>80</v>
      </c>
      <c r="B9" s="240">
        <v>5732868</v>
      </c>
      <c r="C9" s="240">
        <v>3445023</v>
      </c>
      <c r="D9" s="240">
        <v>549035</v>
      </c>
      <c r="E9" s="240">
        <v>9256029</v>
      </c>
    </row>
    <row r="10" spans="1:8" s="344" customFormat="1" x14ac:dyDescent="0.15">
      <c r="A10" s="20" t="s">
        <v>65</v>
      </c>
      <c r="B10" s="313">
        <v>117481869</v>
      </c>
      <c r="C10" s="313">
        <v>31507213</v>
      </c>
      <c r="D10" s="313">
        <v>28081059</v>
      </c>
      <c r="E10" s="313">
        <v>20321617</v>
      </c>
    </row>
    <row r="11" spans="1:8" s="344" customFormat="1" x14ac:dyDescent="0.15">
      <c r="A11" s="20" t="s">
        <v>66</v>
      </c>
      <c r="B11" s="313">
        <v>16111737</v>
      </c>
      <c r="C11" s="313">
        <v>12544916</v>
      </c>
      <c r="D11" s="313">
        <v>3225814</v>
      </c>
      <c r="E11" s="313">
        <v>6968775</v>
      </c>
    </row>
    <row r="12" spans="1:8" s="344" customFormat="1" x14ac:dyDescent="0.15">
      <c r="A12" s="20" t="s">
        <v>67</v>
      </c>
      <c r="B12" s="313">
        <v>10106015</v>
      </c>
      <c r="C12" s="313">
        <v>2558258</v>
      </c>
      <c r="D12" s="313">
        <v>872366</v>
      </c>
      <c r="E12" s="313">
        <v>2288834</v>
      </c>
    </row>
    <row r="13" spans="1:8" s="344" customFormat="1" ht="9" thickBot="1" x14ac:dyDescent="0.2">
      <c r="A13" s="33" t="s">
        <v>68</v>
      </c>
      <c r="B13" s="313">
        <v>5084867</v>
      </c>
      <c r="C13" s="289">
        <v>2661694</v>
      </c>
      <c r="D13" s="289">
        <v>685157</v>
      </c>
      <c r="E13" s="289">
        <v>1664413</v>
      </c>
    </row>
    <row r="14" spans="1:8" s="344" customFormat="1" x14ac:dyDescent="0.15">
      <c r="A14" s="63" t="s">
        <v>0</v>
      </c>
      <c r="B14" s="360">
        <v>169184541</v>
      </c>
      <c r="C14" s="360">
        <v>65242972</v>
      </c>
      <c r="D14" s="360">
        <v>35046873</v>
      </c>
      <c r="E14" s="360">
        <v>46654453</v>
      </c>
    </row>
    <row r="15" spans="1:8" s="362" customFormat="1" ht="9" customHeight="1" x14ac:dyDescent="0.15">
      <c r="A15" s="361"/>
      <c r="B15" s="162"/>
      <c r="C15" s="162"/>
      <c r="D15" s="162"/>
      <c r="E15" s="162"/>
    </row>
    <row r="16" spans="1:8" s="362" customFormat="1" ht="9" customHeight="1" x14ac:dyDescent="0.15">
      <c r="A16" s="361" t="s">
        <v>309</v>
      </c>
      <c r="B16" s="162"/>
      <c r="C16" s="162"/>
      <c r="D16" s="162"/>
      <c r="E16" s="162"/>
    </row>
    <row r="17" spans="1:8" ht="18.75" customHeight="1" x14ac:dyDescent="0.15">
      <c r="B17" s="354" t="s">
        <v>316</v>
      </c>
      <c r="C17" s="354" t="s">
        <v>317</v>
      </c>
      <c r="D17" s="355" t="s">
        <v>318</v>
      </c>
      <c r="E17" s="355" t="s">
        <v>319</v>
      </c>
    </row>
    <row r="18" spans="1:8" ht="9.1999999999999993" customHeight="1" x14ac:dyDescent="0.15">
      <c r="A18" s="20" t="s">
        <v>21</v>
      </c>
      <c r="B18" s="269">
        <v>37.802913359999998</v>
      </c>
      <c r="C18" s="269">
        <v>29.595325500000001</v>
      </c>
      <c r="D18" s="269">
        <v>4.0443026800000004</v>
      </c>
      <c r="E18" s="269">
        <v>28.557459999999999</v>
      </c>
      <c r="F18" s="340">
        <v>100</v>
      </c>
    </row>
    <row r="19" spans="1:8" s="344" customFormat="1" ht="9.1999999999999993" customHeight="1" x14ac:dyDescent="0.15">
      <c r="A19" s="96" t="s">
        <v>414</v>
      </c>
      <c r="B19" s="270">
        <v>41.928668709999997</v>
      </c>
      <c r="C19" s="270">
        <v>35.807346099999997</v>
      </c>
      <c r="D19" s="270">
        <v>4.6694746399999998</v>
      </c>
      <c r="E19" s="270">
        <v>17.59451</v>
      </c>
    </row>
    <row r="20" spans="1:8" s="344" customFormat="1" ht="9.1999999999999993" customHeight="1" x14ac:dyDescent="0.15">
      <c r="A20" s="96" t="s">
        <v>80</v>
      </c>
      <c r="B20" s="270">
        <v>30.200082129999998</v>
      </c>
      <c r="C20" s="270">
        <v>18.147980650000001</v>
      </c>
      <c r="D20" s="270">
        <v>2.8922525499999998</v>
      </c>
      <c r="E20" s="270">
        <v>48.759680000000003</v>
      </c>
    </row>
    <row r="21" spans="1:8" ht="9.1999999999999993" customHeight="1" x14ac:dyDescent="0.15">
      <c r="A21" s="20" t="s">
        <v>65</v>
      </c>
      <c r="B21" s="269">
        <v>59.51710963</v>
      </c>
      <c r="C21" s="269">
        <v>15.96176726</v>
      </c>
      <c r="D21" s="269">
        <v>14.2260545</v>
      </c>
      <c r="E21" s="269">
        <v>10.295070000000001</v>
      </c>
    </row>
    <row r="22" spans="1:8" ht="9.1999999999999993" customHeight="1" x14ac:dyDescent="0.15">
      <c r="A22" s="20" t="s">
        <v>66</v>
      </c>
      <c r="B22" s="269">
        <v>41.470326739999997</v>
      </c>
      <c r="C22" s="269">
        <v>32.289613799999998</v>
      </c>
      <c r="D22" s="269">
        <v>8.3029881000000003</v>
      </c>
      <c r="E22" s="269">
        <v>17.937069999999999</v>
      </c>
    </row>
    <row r="23" spans="1:8" ht="9.1999999999999993" customHeight="1" x14ac:dyDescent="0.15">
      <c r="A23" s="20" t="s">
        <v>67</v>
      </c>
      <c r="B23" s="269">
        <v>63.859165539999999</v>
      </c>
      <c r="C23" s="269">
        <v>16.165444149999999</v>
      </c>
      <c r="D23" s="269">
        <v>5.5124165999999999</v>
      </c>
      <c r="E23" s="269">
        <v>14.46297</v>
      </c>
    </row>
    <row r="24" spans="1:8" ht="9.1999999999999993" customHeight="1" thickBot="1" x14ac:dyDescent="0.2">
      <c r="A24" s="33" t="s">
        <v>68</v>
      </c>
      <c r="B24" s="271">
        <v>50.364510920000001</v>
      </c>
      <c r="C24" s="271">
        <v>26.363504989999999</v>
      </c>
      <c r="D24" s="271">
        <v>6.7863323099999997</v>
      </c>
      <c r="E24" s="271">
        <v>16.48565</v>
      </c>
    </row>
    <row r="25" spans="1:8" ht="9.1999999999999993" customHeight="1" x14ac:dyDescent="0.15">
      <c r="A25" s="108" t="s">
        <v>84</v>
      </c>
      <c r="B25" s="272">
        <v>53.517591600000003</v>
      </c>
      <c r="C25" s="272">
        <v>20.6380956</v>
      </c>
      <c r="D25" s="272">
        <v>11.0862625</v>
      </c>
      <c r="E25" s="272">
        <v>14.758050000000001</v>
      </c>
      <c r="F25" s="51">
        <f>SUM(B25:E25)</f>
        <v>99.999999700000004</v>
      </c>
    </row>
    <row r="26" spans="1:8" ht="66.75" customHeight="1" x14ac:dyDescent="0.15">
      <c r="A26" s="527" t="s">
        <v>485</v>
      </c>
      <c r="B26" s="527"/>
      <c r="C26" s="527"/>
      <c r="D26" s="527"/>
      <c r="E26" s="527"/>
      <c r="F26" s="527"/>
      <c r="G26" s="527"/>
      <c r="H26" s="527"/>
    </row>
    <row r="27" spans="1:8" ht="13.5" customHeight="1" x14ac:dyDescent="0.15">
      <c r="A27" s="527" t="s">
        <v>433</v>
      </c>
      <c r="B27" s="528"/>
      <c r="C27" s="528"/>
      <c r="D27" s="528"/>
      <c r="E27" s="528"/>
      <c r="F27" s="528"/>
      <c r="G27" s="528"/>
      <c r="H27" s="528"/>
    </row>
    <row r="28" spans="1:8" ht="18" customHeight="1" x14ac:dyDescent="0.15">
      <c r="A28" s="548"/>
      <c r="B28" s="548"/>
      <c r="C28" s="548"/>
      <c r="D28" s="548"/>
      <c r="E28" s="548"/>
      <c r="F28" s="548"/>
      <c r="G28" s="548"/>
      <c r="H28" s="548"/>
    </row>
    <row r="29" spans="1:8" ht="12.75" customHeight="1" x14ac:dyDescent="0.15"/>
    <row r="31" spans="1:8" ht="36" customHeight="1" x14ac:dyDescent="0.15"/>
  </sheetData>
  <mergeCells count="7">
    <mergeCell ref="A28:H28"/>
    <mergeCell ref="A2:H2"/>
    <mergeCell ref="A3:H3"/>
    <mergeCell ref="A4:H4"/>
    <mergeCell ref="A5:D5"/>
    <mergeCell ref="A26:H26"/>
    <mergeCell ref="A27:H27"/>
  </mergeCells>
  <pageMargins left="1.05" right="3.138020833333333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zoomScale="160" zoomScaleNormal="100" zoomScaleSheetLayoutView="100" zoomScalePageLayoutView="160" workbookViewId="0">
      <selection activeCell="A6" sqref="A6"/>
    </sheetView>
  </sheetViews>
  <sheetFormatPr defaultRowHeight="8.25" x14ac:dyDescent="0.15"/>
  <cols>
    <col min="1" max="1" width="15.28515625" style="134" customWidth="1"/>
    <col min="2" max="2" width="11" style="134" customWidth="1"/>
    <col min="3" max="3" width="10.7109375" style="134" customWidth="1"/>
    <col min="4" max="4" width="10" style="134" customWidth="1"/>
    <col min="5" max="5" width="0.7109375" style="185" customWidth="1"/>
    <col min="6" max="16384" width="9.140625" style="134"/>
  </cols>
  <sheetData>
    <row r="1" spans="1:5" ht="10.5" customHeight="1" x14ac:dyDescent="0.15">
      <c r="A1" s="345" t="s">
        <v>279</v>
      </c>
    </row>
    <row r="2" spans="1:5" ht="23.25" customHeight="1" x14ac:dyDescent="0.15">
      <c r="A2" s="459" t="s">
        <v>332</v>
      </c>
      <c r="B2" s="459"/>
      <c r="C2" s="459"/>
      <c r="D2" s="459"/>
      <c r="E2" s="459"/>
    </row>
    <row r="3" spans="1:5" ht="20.25" customHeight="1" x14ac:dyDescent="0.15">
      <c r="A3" s="468" t="s">
        <v>405</v>
      </c>
      <c r="B3" s="468"/>
      <c r="C3" s="468"/>
      <c r="D3" s="468"/>
      <c r="E3" s="468"/>
    </row>
    <row r="4" spans="1:5" ht="7.5" customHeight="1" x14ac:dyDescent="0.15">
      <c r="A4" s="520"/>
      <c r="B4" s="520"/>
      <c r="C4" s="520"/>
      <c r="D4" s="520"/>
      <c r="E4" s="520"/>
    </row>
    <row r="5" spans="1:5" ht="18" customHeight="1" x14ac:dyDescent="0.15">
      <c r="A5" s="470" t="s">
        <v>374</v>
      </c>
      <c r="B5" s="471"/>
      <c r="C5" s="471"/>
      <c r="D5" s="471"/>
      <c r="E5" s="183"/>
    </row>
    <row r="6" spans="1:5" ht="18.75" customHeight="1" x14ac:dyDescent="0.15">
      <c r="B6" s="36" t="s">
        <v>115</v>
      </c>
      <c r="C6" s="36" t="s">
        <v>116</v>
      </c>
      <c r="D6" s="36" t="s">
        <v>285</v>
      </c>
      <c r="E6" s="36"/>
    </row>
    <row r="7" spans="1:5" ht="9.1999999999999993" customHeight="1" x14ac:dyDescent="0.15">
      <c r="A7" s="20" t="s">
        <v>21</v>
      </c>
      <c r="B7" s="313">
        <v>6452319</v>
      </c>
      <c r="C7" s="313">
        <v>7794083</v>
      </c>
      <c r="D7" s="319">
        <v>45.290867130000002</v>
      </c>
      <c r="E7" s="139"/>
    </row>
    <row r="8" spans="1:5" ht="9.1999999999999993" customHeight="1" x14ac:dyDescent="0.15">
      <c r="A8" s="96" t="s">
        <v>414</v>
      </c>
      <c r="B8" s="240">
        <v>3307884</v>
      </c>
      <c r="C8" s="240">
        <v>3650020</v>
      </c>
      <c r="D8" s="320">
        <v>47.541386029999998</v>
      </c>
      <c r="E8" s="140"/>
    </row>
    <row r="9" spans="1:5" ht="9.1999999999999993" customHeight="1" x14ac:dyDescent="0.15">
      <c r="A9" s="96" t="s">
        <v>80</v>
      </c>
      <c r="B9" s="240">
        <v>3144435</v>
      </c>
      <c r="C9" s="240">
        <v>4144063</v>
      </c>
      <c r="D9" s="320">
        <v>43.14242797</v>
      </c>
      <c r="E9" s="140"/>
    </row>
    <row r="10" spans="1:5" ht="9.1999999999999993" customHeight="1" x14ac:dyDescent="0.15">
      <c r="A10" s="20" t="s">
        <v>65</v>
      </c>
      <c r="B10" s="313">
        <v>57416395</v>
      </c>
      <c r="C10" s="313">
        <v>23192035</v>
      </c>
      <c r="D10" s="319">
        <v>71.228772230000004</v>
      </c>
      <c r="E10" s="139"/>
    </row>
    <row r="11" spans="1:5" ht="9.1999999999999993" customHeight="1" x14ac:dyDescent="0.15">
      <c r="A11" s="20" t="s">
        <v>66</v>
      </c>
      <c r="B11" s="313">
        <v>5860390</v>
      </c>
      <c r="C11" s="313">
        <v>7994938</v>
      </c>
      <c r="D11" s="319">
        <v>42.297013829999997</v>
      </c>
      <c r="E11" s="139"/>
    </row>
    <row r="12" spans="1:5" ht="9.1999999999999993" customHeight="1" x14ac:dyDescent="0.15">
      <c r="A12" s="20" t="s">
        <v>67</v>
      </c>
      <c r="B12" s="313">
        <v>2857731</v>
      </c>
      <c r="C12" s="313">
        <v>2084731</v>
      </c>
      <c r="D12" s="319">
        <v>57.819989309999997</v>
      </c>
      <c r="E12" s="139"/>
    </row>
    <row r="13" spans="1:5" ht="9.1999999999999993" customHeight="1" thickBot="1" x14ac:dyDescent="0.2">
      <c r="A13" s="33" t="s">
        <v>68</v>
      </c>
      <c r="B13" s="289">
        <v>1346627</v>
      </c>
      <c r="C13" s="289">
        <v>1291725</v>
      </c>
      <c r="D13" s="321">
        <v>51.040460109999998</v>
      </c>
      <c r="E13" s="141"/>
    </row>
    <row r="14" spans="1:5" ht="9.1999999999999993" customHeight="1" x14ac:dyDescent="0.15">
      <c r="A14" s="108" t="s">
        <v>0</v>
      </c>
      <c r="B14" s="171">
        <v>73933462</v>
      </c>
      <c r="C14" s="171">
        <v>42357512</v>
      </c>
      <c r="D14" s="322">
        <v>63.57626861</v>
      </c>
      <c r="E14" s="142"/>
    </row>
    <row r="15" spans="1:5" ht="38.25" customHeight="1" x14ac:dyDescent="0.15">
      <c r="A15" s="527" t="s">
        <v>429</v>
      </c>
      <c r="B15" s="527"/>
      <c r="C15" s="527"/>
      <c r="D15" s="527"/>
      <c r="E15" s="527"/>
    </row>
    <row r="16" spans="1:5" ht="22.5" customHeight="1" x14ac:dyDescent="0.15">
      <c r="A16" s="527" t="s">
        <v>433</v>
      </c>
      <c r="B16" s="528"/>
      <c r="C16" s="528"/>
      <c r="D16" s="528"/>
      <c r="E16" s="528"/>
    </row>
    <row r="17" spans="1:5" ht="18" customHeight="1" x14ac:dyDescent="0.15">
      <c r="A17" s="548"/>
      <c r="B17" s="548"/>
      <c r="C17" s="548"/>
      <c r="D17" s="548"/>
      <c r="E17" s="548"/>
    </row>
    <row r="18" spans="1:5" ht="12.75" customHeight="1" x14ac:dyDescent="0.15"/>
    <row r="23" spans="1:5" ht="12.75" customHeight="1" x14ac:dyDescent="0.15"/>
    <row r="25" spans="1:5" ht="13.5" customHeight="1" x14ac:dyDescent="0.15"/>
    <row r="27" spans="1:5" ht="36" customHeight="1" x14ac:dyDescent="0.15"/>
  </sheetData>
  <mergeCells count="7">
    <mergeCell ref="A2:E2"/>
    <mergeCell ref="A15:E15"/>
    <mergeCell ref="A16:E16"/>
    <mergeCell ref="A17:E17"/>
    <mergeCell ref="A4:E4"/>
    <mergeCell ref="A3:E3"/>
    <mergeCell ref="A5:D5"/>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view="pageLayout" zoomScale="150" zoomScaleNormal="100" zoomScaleSheetLayoutView="100" zoomScalePageLayoutView="150" workbookViewId="0"/>
  </sheetViews>
  <sheetFormatPr defaultRowHeight="8.25" x14ac:dyDescent="0.15"/>
  <cols>
    <col min="1" max="1" width="14.140625" style="134" customWidth="1"/>
    <col min="2" max="4" width="8.7109375" style="134" customWidth="1"/>
    <col min="5" max="5" width="12.7109375" style="134" customWidth="1"/>
    <col min="6" max="16384" width="9.140625" style="134"/>
  </cols>
  <sheetData>
    <row r="1" spans="1:5" ht="10.5" customHeight="1" x14ac:dyDescent="0.15">
      <c r="A1" s="345" t="s">
        <v>282</v>
      </c>
    </row>
    <row r="2" spans="1:5" ht="21.75" customHeight="1" x14ac:dyDescent="0.15">
      <c r="A2" s="459" t="s">
        <v>332</v>
      </c>
      <c r="B2" s="459"/>
      <c r="C2" s="459"/>
      <c r="D2" s="459"/>
    </row>
    <row r="3" spans="1:5" ht="39.75" customHeight="1" x14ac:dyDescent="0.15">
      <c r="A3" s="468" t="s">
        <v>439</v>
      </c>
      <c r="B3" s="468"/>
      <c r="C3" s="468"/>
      <c r="D3" s="468"/>
    </row>
    <row r="4" spans="1:5" ht="7.5" customHeight="1" x14ac:dyDescent="0.15">
      <c r="A4" s="520"/>
      <c r="B4" s="520"/>
      <c r="C4" s="520"/>
      <c r="D4" s="520"/>
    </row>
    <row r="5" spans="1:5" ht="18" customHeight="1" x14ac:dyDescent="0.15">
      <c r="A5" s="470" t="s">
        <v>383</v>
      </c>
      <c r="B5" s="471"/>
      <c r="C5" s="471"/>
      <c r="D5" s="471"/>
    </row>
    <row r="6" spans="1:5" ht="18.75" customHeight="1" x14ac:dyDescent="0.15">
      <c r="A6" s="143"/>
      <c r="B6" s="36" t="s">
        <v>152</v>
      </c>
      <c r="C6" s="36" t="s">
        <v>151</v>
      </c>
      <c r="D6" s="36" t="s">
        <v>150</v>
      </c>
    </row>
    <row r="7" spans="1:5" ht="9.1999999999999993" customHeight="1" x14ac:dyDescent="0.15">
      <c r="A7" s="414" t="s">
        <v>409</v>
      </c>
      <c r="B7" s="240">
        <v>372277</v>
      </c>
      <c r="C7" s="240">
        <v>62344</v>
      </c>
      <c r="D7" s="320">
        <v>16.746669820000001</v>
      </c>
    </row>
    <row r="8" spans="1:5" ht="9.1999999999999993" customHeight="1" x14ac:dyDescent="0.15">
      <c r="A8" s="414" t="s">
        <v>410</v>
      </c>
      <c r="B8" s="240">
        <v>785816</v>
      </c>
      <c r="C8" s="240">
        <v>154457</v>
      </c>
      <c r="D8" s="320">
        <v>19.655619130000002</v>
      </c>
      <c r="E8" s="26"/>
    </row>
    <row r="9" spans="1:5" s="332" customFormat="1" ht="9.1999999999999993" customHeight="1" x14ac:dyDescent="0.15">
      <c r="A9" s="414" t="s">
        <v>411</v>
      </c>
      <c r="B9" s="240">
        <v>1328456</v>
      </c>
      <c r="C9" s="240">
        <v>395715</v>
      </c>
      <c r="D9" s="320">
        <v>29.787588</v>
      </c>
      <c r="E9" s="26"/>
    </row>
    <row r="10" spans="1:5" s="388" customFormat="1" ht="9.1999999999999993" customHeight="1" x14ac:dyDescent="0.15">
      <c r="A10" s="414" t="s">
        <v>412</v>
      </c>
      <c r="B10" s="240">
        <v>964877</v>
      </c>
      <c r="C10" s="240">
        <v>368403</v>
      </c>
      <c r="D10" s="320">
        <v>38.181343320000003</v>
      </c>
      <c r="E10" s="26"/>
    </row>
    <row r="11" spans="1:5" ht="9.1999999999999993" customHeight="1" thickBot="1" x14ac:dyDescent="0.2">
      <c r="A11" s="415" t="s">
        <v>413</v>
      </c>
      <c r="B11" s="240">
        <v>3837071</v>
      </c>
      <c r="C11" s="240">
        <v>2163458</v>
      </c>
      <c r="D11" s="320">
        <v>56.383058849999998</v>
      </c>
      <c r="E11" s="26"/>
    </row>
    <row r="12" spans="1:5" ht="9.1999999999999993" customHeight="1" x14ac:dyDescent="0.15">
      <c r="A12" s="416" t="s">
        <v>0</v>
      </c>
      <c r="B12" s="171">
        <v>7288497</v>
      </c>
      <c r="C12" s="171">
        <v>3144377</v>
      </c>
      <c r="D12" s="322">
        <v>43.141638120000003</v>
      </c>
    </row>
    <row r="13" spans="1:5" s="346" customFormat="1" ht="21" customHeight="1" x14ac:dyDescent="0.15">
      <c r="A13" s="527" t="s">
        <v>327</v>
      </c>
      <c r="B13" s="528"/>
      <c r="C13" s="528"/>
      <c r="D13" s="528"/>
    </row>
    <row r="14" spans="1:5" ht="21" customHeight="1" x14ac:dyDescent="0.15">
      <c r="A14" s="527" t="s">
        <v>433</v>
      </c>
      <c r="B14" s="528"/>
      <c r="C14" s="528"/>
      <c r="D14" s="528"/>
    </row>
    <row r="15" spans="1:5" ht="18" customHeight="1" x14ac:dyDescent="0.15">
      <c r="A15" s="519"/>
      <c r="B15" s="519"/>
      <c r="C15" s="519"/>
      <c r="D15" s="519"/>
    </row>
    <row r="16" spans="1:5" ht="12.75" customHeight="1" x14ac:dyDescent="0.15">
      <c r="C16" s="211" t="s">
        <v>311</v>
      </c>
    </row>
    <row r="18" ht="13.5" customHeight="1" x14ac:dyDescent="0.15"/>
    <row r="24" ht="12.75" customHeight="1" x14ac:dyDescent="0.15"/>
    <row r="26" ht="13.5" customHeight="1" x14ac:dyDescent="0.15"/>
    <row r="28" ht="36" customHeight="1" x14ac:dyDescent="0.15"/>
    <row r="36" ht="12.75" customHeight="1" x14ac:dyDescent="0.15"/>
    <row r="38" ht="13.5" customHeight="1" x14ac:dyDescent="0.15"/>
    <row r="45" ht="12.75" customHeight="1" x14ac:dyDescent="0.15"/>
    <row r="47" ht="13.5" customHeight="1" x14ac:dyDescent="0.15"/>
    <row r="49" ht="36" customHeight="1" x14ac:dyDescent="0.15"/>
  </sheetData>
  <mergeCells count="7">
    <mergeCell ref="A14:D14"/>
    <mergeCell ref="A15:D15"/>
    <mergeCell ref="A2:D2"/>
    <mergeCell ref="A3:D3"/>
    <mergeCell ref="A4:D4"/>
    <mergeCell ref="A5:D5"/>
    <mergeCell ref="A13:D13"/>
  </mergeCells>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view="pageLayout" zoomScale="130" zoomScaleNormal="100" zoomScaleSheetLayoutView="100" zoomScalePageLayoutView="130" workbookViewId="0"/>
  </sheetViews>
  <sheetFormatPr defaultColWidth="9.140625" defaultRowHeight="12.75" x14ac:dyDescent="0.2"/>
  <cols>
    <col min="1" max="1" width="14.140625" customWidth="1"/>
    <col min="2" max="2" width="10" customWidth="1"/>
    <col min="3" max="3" width="10.85546875" customWidth="1"/>
  </cols>
  <sheetData>
    <row r="1" spans="1:7" ht="10.5" customHeight="1" x14ac:dyDescent="0.2">
      <c r="A1" s="197" t="s">
        <v>237</v>
      </c>
      <c r="B1" s="13"/>
      <c r="C1" s="13"/>
    </row>
    <row r="2" spans="1:7" ht="22.5" customHeight="1" x14ac:dyDescent="0.2">
      <c r="A2" s="459" t="s">
        <v>332</v>
      </c>
      <c r="B2" s="459"/>
      <c r="C2" s="459"/>
    </row>
    <row r="3" spans="1:7" ht="23.25" customHeight="1" x14ac:dyDescent="0.2">
      <c r="A3" s="460" t="s">
        <v>394</v>
      </c>
      <c r="B3" s="460"/>
      <c r="C3" s="460"/>
    </row>
    <row r="4" spans="1:7" ht="7.5" customHeight="1" x14ac:dyDescent="0.2">
      <c r="A4" s="15"/>
      <c r="B4" s="15"/>
      <c r="C4" s="15"/>
    </row>
    <row r="5" spans="1:7" ht="18" customHeight="1" x14ac:dyDescent="0.2">
      <c r="A5" s="461" t="s">
        <v>338</v>
      </c>
      <c r="B5" s="462"/>
      <c r="C5" s="462"/>
      <c r="F5" s="3"/>
      <c r="G5" s="3"/>
    </row>
    <row r="6" spans="1:7" ht="9.1999999999999993" customHeight="1" x14ac:dyDescent="0.2">
      <c r="A6" s="18"/>
      <c r="B6" s="19" t="s">
        <v>408</v>
      </c>
      <c r="C6" s="19" t="s">
        <v>169</v>
      </c>
      <c r="F6" s="3"/>
      <c r="G6" s="3"/>
    </row>
    <row r="7" spans="1:7" ht="9.1999999999999993" customHeight="1" x14ac:dyDescent="0.2">
      <c r="A7" s="20" t="s">
        <v>415</v>
      </c>
      <c r="B7" s="23">
        <v>34981280</v>
      </c>
      <c r="C7" s="24">
        <v>64.8</v>
      </c>
    </row>
    <row r="8" spans="1:7" ht="9.1999999999999993" customHeight="1" x14ac:dyDescent="0.2">
      <c r="A8" s="33" t="s">
        <v>81</v>
      </c>
      <c r="B8" s="34">
        <v>18982955</v>
      </c>
      <c r="C8" s="35">
        <v>35.200000000000003</v>
      </c>
    </row>
    <row r="9" spans="1:7" ht="9.1999999999999993" customHeight="1" x14ac:dyDescent="0.2">
      <c r="A9" s="192" t="s">
        <v>302</v>
      </c>
      <c r="B9" s="97">
        <v>6191922</v>
      </c>
      <c r="C9" s="98">
        <f>(B9/B$11)*100</f>
        <v>11.474121703013115</v>
      </c>
    </row>
    <row r="10" spans="1:7" ht="9.1999999999999993" customHeight="1" thickBot="1" x14ac:dyDescent="0.25">
      <c r="A10" s="99" t="s">
        <v>303</v>
      </c>
      <c r="B10" s="100">
        <v>12791033</v>
      </c>
      <c r="C10" s="98">
        <f>(B10/B$11)*100</f>
        <v>23.702796861662172</v>
      </c>
    </row>
    <row r="11" spans="1:7" ht="9.1999999999999993" customHeight="1" x14ac:dyDescent="0.2">
      <c r="A11" s="40" t="s">
        <v>0</v>
      </c>
      <c r="B11" s="43">
        <v>53964235</v>
      </c>
      <c r="C11" s="42">
        <v>100</v>
      </c>
    </row>
    <row r="12" spans="1:7" ht="21.75" customHeight="1" x14ac:dyDescent="0.2">
      <c r="A12" s="463" t="s">
        <v>434</v>
      </c>
      <c r="B12" s="464"/>
      <c r="C12" s="464"/>
    </row>
    <row r="13" spans="1:7" ht="18" customHeight="1" x14ac:dyDescent="0.2">
      <c r="A13" s="458" t="s">
        <v>311</v>
      </c>
      <c r="B13" s="458"/>
      <c r="C13" s="458"/>
    </row>
  </sheetData>
  <mergeCells count="5">
    <mergeCell ref="A5:C5"/>
    <mergeCell ref="A12:C12"/>
    <mergeCell ref="A13:C13"/>
    <mergeCell ref="A2:C2"/>
    <mergeCell ref="A3:C3"/>
  </mergeCells>
  <phoneticPr fontId="8"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view="pageLayout" topLeftCell="B4" zoomScale="175" zoomScaleNormal="150" zoomScaleSheetLayoutView="100" zoomScalePageLayoutView="175" workbookViewId="0">
      <selection activeCell="H26" sqref="H26"/>
    </sheetView>
  </sheetViews>
  <sheetFormatPr defaultColWidth="9.140625" defaultRowHeight="12.75" x14ac:dyDescent="0.2"/>
  <cols>
    <col min="1" max="1" width="14.140625" customWidth="1"/>
    <col min="2" max="4" width="8" customWidth="1"/>
    <col min="5" max="5" width="8.85546875" customWidth="1"/>
    <col min="6" max="6" width="8" customWidth="1"/>
    <col min="8" max="8" width="10.42578125" bestFit="1" customWidth="1"/>
    <col min="9" max="10" width="9.28515625" bestFit="1" customWidth="1"/>
  </cols>
  <sheetData>
    <row r="1" spans="1:6" ht="11.25" customHeight="1" x14ac:dyDescent="0.2">
      <c r="A1" s="197" t="s">
        <v>286</v>
      </c>
      <c r="B1" s="13"/>
      <c r="C1" s="13"/>
      <c r="D1" s="13"/>
      <c r="E1" s="13"/>
      <c r="F1" s="13"/>
    </row>
    <row r="2" spans="1:6" ht="13.5" customHeight="1" x14ac:dyDescent="0.2">
      <c r="A2" s="459" t="s">
        <v>332</v>
      </c>
      <c r="B2" s="459"/>
      <c r="C2" s="459"/>
      <c r="D2" s="459"/>
      <c r="E2" s="459"/>
      <c r="F2" s="459"/>
    </row>
    <row r="3" spans="1:6" ht="19.5" customHeight="1" x14ac:dyDescent="0.2">
      <c r="A3" s="468" t="s">
        <v>351</v>
      </c>
      <c r="B3" s="468"/>
      <c r="C3" s="468"/>
      <c r="D3" s="468"/>
      <c r="E3" s="468"/>
      <c r="F3" s="468"/>
    </row>
    <row r="4" spans="1:6" ht="7.5" customHeight="1" x14ac:dyDescent="0.2">
      <c r="A4" s="15"/>
      <c r="B4" s="15"/>
      <c r="C4" s="15"/>
      <c r="D4" s="15"/>
      <c r="E4" s="15"/>
      <c r="F4" s="15"/>
    </row>
    <row r="5" spans="1:6" ht="19.5" customHeight="1" x14ac:dyDescent="0.2">
      <c r="A5" s="461" t="s">
        <v>352</v>
      </c>
      <c r="B5" s="462"/>
      <c r="C5" s="462"/>
      <c r="D5" s="462"/>
      <c r="E5" s="462"/>
      <c r="F5" s="462"/>
    </row>
    <row r="6" spans="1:6" ht="9.9499999999999993" customHeight="1" x14ac:dyDescent="0.2">
      <c r="A6" s="67"/>
      <c r="B6" s="524" t="s">
        <v>296</v>
      </c>
      <c r="C6" s="524"/>
      <c r="D6" s="524"/>
      <c r="E6" s="68"/>
      <c r="F6" s="68"/>
    </row>
    <row r="7" spans="1:6" ht="18" customHeight="1" x14ac:dyDescent="0.2">
      <c r="A7" s="18"/>
      <c r="B7" s="200" t="s">
        <v>50</v>
      </c>
      <c r="C7" s="200" t="s">
        <v>51</v>
      </c>
      <c r="D7" s="200" t="s">
        <v>52</v>
      </c>
      <c r="E7" s="200" t="s">
        <v>64</v>
      </c>
      <c r="F7" s="201" t="s">
        <v>0</v>
      </c>
    </row>
    <row r="8" spans="1:6" ht="9.9499999999999993" customHeight="1" x14ac:dyDescent="0.2">
      <c r="A8" s="20" t="s">
        <v>21</v>
      </c>
      <c r="B8" s="21">
        <v>30351361</v>
      </c>
      <c r="C8" s="21">
        <v>12339536</v>
      </c>
      <c r="D8" s="21">
        <v>5335229</v>
      </c>
      <c r="E8" s="23">
        <v>4943837</v>
      </c>
      <c r="F8" s="21">
        <v>52969963</v>
      </c>
    </row>
    <row r="9" spans="1:6" ht="9.9499999999999993" customHeight="1" x14ac:dyDescent="0.2">
      <c r="A9" s="96" t="s">
        <v>414</v>
      </c>
      <c r="B9" s="102">
        <v>19173770</v>
      </c>
      <c r="C9" s="102">
        <v>9009003</v>
      </c>
      <c r="D9" s="102">
        <v>3149015</v>
      </c>
      <c r="E9" s="100">
        <v>2922624</v>
      </c>
      <c r="F9" s="102">
        <v>34254412</v>
      </c>
    </row>
    <row r="10" spans="1:6" ht="9.9499999999999993" customHeight="1" x14ac:dyDescent="0.2">
      <c r="A10" s="96" t="s">
        <v>80</v>
      </c>
      <c r="B10" s="102">
        <v>11177591</v>
      </c>
      <c r="C10" s="102">
        <v>3330533</v>
      </c>
      <c r="D10" s="102">
        <v>2186214</v>
      </c>
      <c r="E10" s="100">
        <v>2021213</v>
      </c>
      <c r="F10" s="102">
        <v>18715551</v>
      </c>
    </row>
    <row r="11" spans="1:6" ht="9.9499999999999993" customHeight="1" x14ac:dyDescent="0.2">
      <c r="A11" s="20" t="s">
        <v>65</v>
      </c>
      <c r="B11" s="21">
        <v>123692440</v>
      </c>
      <c r="C11" s="21">
        <v>22476013</v>
      </c>
      <c r="D11" s="21">
        <v>10001622</v>
      </c>
      <c r="E11" s="23">
        <v>36578308</v>
      </c>
      <c r="F11" s="21">
        <v>192748383</v>
      </c>
    </row>
    <row r="12" spans="1:6" ht="9.9499999999999993" customHeight="1" x14ac:dyDescent="0.2">
      <c r="A12" s="20" t="s">
        <v>66</v>
      </c>
      <c r="B12" s="21">
        <v>13473484</v>
      </c>
      <c r="C12" s="21">
        <v>14546680</v>
      </c>
      <c r="D12" s="21">
        <v>2717067</v>
      </c>
      <c r="E12" s="23">
        <v>6354254</v>
      </c>
      <c r="F12" s="21">
        <v>37091485</v>
      </c>
    </row>
    <row r="13" spans="1:6" ht="9.9499999999999993" customHeight="1" x14ac:dyDescent="0.2">
      <c r="A13" s="20" t="s">
        <v>67</v>
      </c>
      <c r="B13" s="21">
        <v>11236117</v>
      </c>
      <c r="C13" s="21">
        <v>1502677</v>
      </c>
      <c r="D13" s="21">
        <v>888293</v>
      </c>
      <c r="E13" s="23">
        <v>1882976</v>
      </c>
      <c r="F13" s="21">
        <v>15510063</v>
      </c>
    </row>
    <row r="14" spans="1:6" ht="9.9499999999999993" customHeight="1" thickBot="1" x14ac:dyDescent="0.25">
      <c r="A14" s="33" t="s">
        <v>68</v>
      </c>
      <c r="B14" s="21">
        <v>5198792</v>
      </c>
      <c r="C14" s="21">
        <v>2551370</v>
      </c>
      <c r="D14" s="21">
        <v>755636</v>
      </c>
      <c r="E14" s="23">
        <v>1273477</v>
      </c>
      <c r="F14" s="21">
        <v>9779275</v>
      </c>
    </row>
    <row r="15" spans="1:6" ht="9.9499999999999993" customHeight="1" x14ac:dyDescent="0.2">
      <c r="A15" s="108" t="s">
        <v>0</v>
      </c>
      <c r="B15" s="41">
        <v>183952194</v>
      </c>
      <c r="C15" s="41">
        <v>53416276</v>
      </c>
      <c r="D15" s="41">
        <v>19697847</v>
      </c>
      <c r="E15" s="43">
        <v>51032852</v>
      </c>
      <c r="F15" s="41">
        <v>308099169</v>
      </c>
    </row>
    <row r="16" spans="1:6" ht="9.9499999999999993" customHeight="1" x14ac:dyDescent="0.2">
      <c r="A16" s="195"/>
      <c r="B16" s="195"/>
      <c r="C16" s="195"/>
      <c r="D16" s="195"/>
      <c r="E16" s="195"/>
      <c r="F16" s="195"/>
    </row>
    <row r="17" spans="1:8" ht="9.9499999999999993" customHeight="1" x14ac:dyDescent="0.2">
      <c r="A17" s="265" t="s">
        <v>309</v>
      </c>
      <c r="B17" s="107"/>
      <c r="C17" s="107"/>
      <c r="D17" s="107"/>
      <c r="E17" s="107"/>
      <c r="F17" s="107"/>
    </row>
    <row r="18" spans="1:8" ht="9.9499999999999993" customHeight="1" x14ac:dyDescent="0.2">
      <c r="A18" s="266" t="s">
        <v>21</v>
      </c>
      <c r="B18" s="269">
        <v>57.29919237</v>
      </c>
      <c r="C18" s="269">
        <v>23.295345699999999</v>
      </c>
      <c r="D18" s="269">
        <v>10.0721781</v>
      </c>
      <c r="E18" s="269">
        <v>9.3332840000000008</v>
      </c>
      <c r="F18" s="285">
        <v>100</v>
      </c>
    </row>
    <row r="19" spans="1:8" ht="9.9499999999999993" customHeight="1" x14ac:dyDescent="0.2">
      <c r="A19" s="217" t="s">
        <v>414</v>
      </c>
      <c r="B19" s="270">
        <v>55.97459971</v>
      </c>
      <c r="C19" s="270">
        <v>26.30027046</v>
      </c>
      <c r="D19" s="270">
        <v>9.1930201599999997</v>
      </c>
      <c r="E19" s="270">
        <v>8.5321099999999994</v>
      </c>
      <c r="F19" s="256">
        <v>100</v>
      </c>
    </row>
    <row r="20" spans="1:8" ht="9.9499999999999993" customHeight="1" x14ac:dyDescent="0.2">
      <c r="A20" s="217" t="s">
        <v>80</v>
      </c>
      <c r="B20" s="270">
        <v>59.723547549999999</v>
      </c>
      <c r="C20" s="270">
        <v>17.795538050000001</v>
      </c>
      <c r="D20" s="270">
        <v>11.681269800000001</v>
      </c>
      <c r="E20" s="270">
        <v>10.79964</v>
      </c>
      <c r="F20" s="256">
        <v>100</v>
      </c>
    </row>
    <row r="21" spans="1:8" ht="9.9499999999999993" customHeight="1" x14ac:dyDescent="0.2">
      <c r="A21" s="266" t="s">
        <v>65</v>
      </c>
      <c r="B21" s="269">
        <v>64.173010469999994</v>
      </c>
      <c r="C21" s="269">
        <v>11.66080496</v>
      </c>
      <c r="D21" s="269">
        <v>5.1889524800000002</v>
      </c>
      <c r="E21" s="269">
        <v>18.977229999999999</v>
      </c>
      <c r="F21" s="286">
        <v>100</v>
      </c>
    </row>
    <row r="22" spans="1:8" ht="9.9499999999999993" customHeight="1" x14ac:dyDescent="0.2">
      <c r="A22" s="266" t="s">
        <v>66</v>
      </c>
      <c r="B22" s="269">
        <v>36.325005590000004</v>
      </c>
      <c r="C22" s="269">
        <v>39.21838125</v>
      </c>
      <c r="D22" s="269">
        <v>7.3253120000000003</v>
      </c>
      <c r="E22" s="269">
        <v>17.1313</v>
      </c>
      <c r="F22" s="286">
        <v>100</v>
      </c>
    </row>
    <row r="23" spans="1:8" ht="9.9499999999999993" customHeight="1" x14ac:dyDescent="0.2">
      <c r="A23" s="266" t="s">
        <v>67</v>
      </c>
      <c r="B23" s="269">
        <v>72.444044880000007</v>
      </c>
      <c r="C23" s="269">
        <v>9.6884003629999995</v>
      </c>
      <c r="D23" s="269">
        <v>5.7272043300000002</v>
      </c>
      <c r="E23" s="269">
        <v>12.14035</v>
      </c>
      <c r="F23" s="286">
        <v>100</v>
      </c>
    </row>
    <row r="24" spans="1:8" ht="9.9499999999999993" customHeight="1" thickBot="1" x14ac:dyDescent="0.25">
      <c r="A24" s="210" t="s">
        <v>68</v>
      </c>
      <c r="B24" s="271">
        <v>53.16132331</v>
      </c>
      <c r="C24" s="271">
        <v>26.089561849999999</v>
      </c>
      <c r="D24" s="271">
        <v>7.7269122699999997</v>
      </c>
      <c r="E24" s="271">
        <v>13.0222</v>
      </c>
      <c r="F24" s="295">
        <v>100</v>
      </c>
    </row>
    <row r="25" spans="1:8" ht="9.9499999999999993" customHeight="1" x14ac:dyDescent="0.2">
      <c r="A25" s="264" t="s">
        <v>84</v>
      </c>
      <c r="B25" s="347">
        <v>59.705514489999999</v>
      </c>
      <c r="C25" s="347">
        <v>17.337364520000001</v>
      </c>
      <c r="D25" s="347">
        <v>6.3933463599999998</v>
      </c>
      <c r="E25" s="347">
        <v>16.563770000000002</v>
      </c>
      <c r="F25" s="348">
        <v>100</v>
      </c>
      <c r="G25" s="3"/>
    </row>
    <row r="26" spans="1:8" ht="30" customHeight="1" x14ac:dyDescent="0.2">
      <c r="A26" s="522" t="s">
        <v>323</v>
      </c>
      <c r="B26" s="522"/>
      <c r="C26" s="522"/>
      <c r="D26" s="522"/>
      <c r="E26" s="522"/>
      <c r="F26" s="522"/>
      <c r="H26" s="384"/>
    </row>
    <row r="27" spans="1:8" ht="11.25" customHeight="1" x14ac:dyDescent="0.2">
      <c r="A27" s="463" t="s">
        <v>433</v>
      </c>
      <c r="B27" s="486"/>
      <c r="C27" s="486"/>
      <c r="D27" s="486"/>
      <c r="E27" s="486"/>
      <c r="F27" s="486"/>
    </row>
    <row r="28" spans="1:8" ht="19.5" customHeight="1" x14ac:dyDescent="0.2">
      <c r="A28" s="487"/>
      <c r="B28" s="487"/>
      <c r="C28" s="487"/>
      <c r="D28" s="487"/>
      <c r="E28" s="487"/>
      <c r="F28" s="487"/>
    </row>
  </sheetData>
  <mergeCells count="7">
    <mergeCell ref="A2:F2"/>
    <mergeCell ref="A3:F3"/>
    <mergeCell ref="A5:F5"/>
    <mergeCell ref="A27:F27"/>
    <mergeCell ref="A28:F28"/>
    <mergeCell ref="B6:D6"/>
    <mergeCell ref="A26:F26"/>
  </mergeCells>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zoomScale="160" zoomScaleNormal="150" zoomScaleSheetLayoutView="100" zoomScalePageLayoutView="160" workbookViewId="0">
      <selection activeCell="A25" sqref="A25:E25"/>
    </sheetView>
  </sheetViews>
  <sheetFormatPr defaultColWidth="9.140625" defaultRowHeight="12.75" x14ac:dyDescent="0.2"/>
  <cols>
    <col min="1" max="1" width="14.5703125" customWidth="1"/>
    <col min="2" max="5" width="9.85546875" customWidth="1"/>
    <col min="7" max="7" width="10.42578125" bestFit="1" customWidth="1"/>
    <col min="8" max="9" width="9.28515625" bestFit="1" customWidth="1"/>
  </cols>
  <sheetData>
    <row r="1" spans="1:5" ht="10.5" customHeight="1" x14ac:dyDescent="0.2">
      <c r="A1" s="197" t="s">
        <v>287</v>
      </c>
      <c r="B1" s="13"/>
      <c r="C1" s="13"/>
      <c r="D1" s="13"/>
      <c r="E1" s="13"/>
    </row>
    <row r="2" spans="1:5" ht="12.75" customHeight="1" x14ac:dyDescent="0.2">
      <c r="A2" s="459" t="s">
        <v>332</v>
      </c>
      <c r="B2" s="459"/>
      <c r="C2" s="459"/>
      <c r="D2" s="459"/>
      <c r="E2" s="459"/>
    </row>
    <row r="3" spans="1:5" ht="19.5" customHeight="1" x14ac:dyDescent="0.2">
      <c r="A3" s="468" t="s">
        <v>353</v>
      </c>
      <c r="B3" s="468"/>
      <c r="C3" s="468"/>
      <c r="D3" s="468"/>
      <c r="E3" s="468"/>
    </row>
    <row r="4" spans="1:5" ht="7.5" customHeight="1" x14ac:dyDescent="0.2">
      <c r="A4" s="15"/>
      <c r="B4" s="15"/>
      <c r="C4" s="15"/>
      <c r="D4" s="15"/>
      <c r="E4" s="15"/>
    </row>
    <row r="5" spans="1:5" ht="18" customHeight="1" x14ac:dyDescent="0.2">
      <c r="A5" s="461" t="s">
        <v>354</v>
      </c>
      <c r="B5" s="462"/>
      <c r="C5" s="462"/>
      <c r="D5" s="462"/>
      <c r="E5" s="462"/>
    </row>
    <row r="6" spans="1:5" ht="18.75" customHeight="1" x14ac:dyDescent="0.2">
      <c r="A6" s="18"/>
      <c r="B6" s="174" t="s">
        <v>134</v>
      </c>
      <c r="C6" s="174" t="s">
        <v>153</v>
      </c>
      <c r="D6" s="174" t="s">
        <v>135</v>
      </c>
      <c r="E6" s="174" t="s">
        <v>0</v>
      </c>
    </row>
    <row r="7" spans="1:5" ht="9.1999999999999993" customHeight="1" x14ac:dyDescent="0.2">
      <c r="A7" s="20" t="s">
        <v>21</v>
      </c>
      <c r="B7" s="23">
        <v>3009773</v>
      </c>
      <c r="C7" s="23">
        <v>5098891</v>
      </c>
      <c r="D7" s="23">
        <v>2841699</v>
      </c>
      <c r="E7" s="23">
        <v>10950363</v>
      </c>
    </row>
    <row r="8" spans="1:5" ht="9.1999999999999993" customHeight="1" x14ac:dyDescent="0.2">
      <c r="A8" s="96" t="s">
        <v>414</v>
      </c>
      <c r="B8" s="100">
        <v>1665677</v>
      </c>
      <c r="C8" s="100">
        <v>2294353</v>
      </c>
      <c r="D8" s="100">
        <v>978976</v>
      </c>
      <c r="E8" s="100">
        <v>4939006</v>
      </c>
    </row>
    <row r="9" spans="1:5" ht="9.1999999999999993" customHeight="1" x14ac:dyDescent="0.2">
      <c r="A9" s="96" t="s">
        <v>80</v>
      </c>
      <c r="B9" s="100">
        <v>1344096</v>
      </c>
      <c r="C9" s="100">
        <v>2804538</v>
      </c>
      <c r="D9" s="100">
        <v>1862723</v>
      </c>
      <c r="E9" s="100">
        <v>6011357</v>
      </c>
    </row>
    <row r="10" spans="1:5" ht="9.1999999999999993" customHeight="1" x14ac:dyDescent="0.2">
      <c r="A10" s="20" t="s">
        <v>65</v>
      </c>
      <c r="B10" s="23">
        <v>26962466</v>
      </c>
      <c r="C10" s="23">
        <v>19608393</v>
      </c>
      <c r="D10" s="23">
        <v>5227915</v>
      </c>
      <c r="E10" s="23">
        <v>51798774</v>
      </c>
    </row>
    <row r="11" spans="1:5" ht="9.1999999999999993" customHeight="1" x14ac:dyDescent="0.2">
      <c r="A11" s="20" t="s">
        <v>66</v>
      </c>
      <c r="B11" s="23">
        <v>3585316</v>
      </c>
      <c r="C11" s="23">
        <v>3769736</v>
      </c>
      <c r="D11" s="23">
        <v>1238235</v>
      </c>
      <c r="E11" s="23">
        <v>8593287</v>
      </c>
    </row>
    <row r="12" spans="1:5" ht="9.1999999999999993" customHeight="1" x14ac:dyDescent="0.2">
      <c r="A12" s="20" t="s">
        <v>67</v>
      </c>
      <c r="B12" s="23">
        <v>1178623</v>
      </c>
      <c r="C12" s="23">
        <v>1861779</v>
      </c>
      <c r="D12" s="23">
        <v>630377</v>
      </c>
      <c r="E12" s="23">
        <v>3670779</v>
      </c>
    </row>
    <row r="13" spans="1:5" ht="9.1999999999999993" customHeight="1" thickBot="1" x14ac:dyDescent="0.25">
      <c r="A13" s="33" t="s">
        <v>68</v>
      </c>
      <c r="B13" s="23">
        <v>682726</v>
      </c>
      <c r="C13" s="23">
        <v>736631</v>
      </c>
      <c r="D13" s="23">
        <v>284863</v>
      </c>
      <c r="E13" s="23">
        <v>1704220</v>
      </c>
    </row>
    <row r="14" spans="1:5" ht="9.1999999999999993" customHeight="1" x14ac:dyDescent="0.2">
      <c r="A14" s="108" t="s">
        <v>0</v>
      </c>
      <c r="B14" s="43">
        <v>35418904</v>
      </c>
      <c r="C14" s="43">
        <v>31075430</v>
      </c>
      <c r="D14" s="43">
        <v>10223089</v>
      </c>
      <c r="E14" s="43">
        <v>76717423</v>
      </c>
    </row>
    <row r="15" spans="1:5" ht="9.1999999999999993" customHeight="1" x14ac:dyDescent="0.2">
      <c r="A15" s="195"/>
      <c r="B15" s="195"/>
      <c r="C15" s="195"/>
      <c r="D15" s="195"/>
      <c r="E15" s="195"/>
    </row>
    <row r="16" spans="1:5" ht="9.1999999999999993" customHeight="1" x14ac:dyDescent="0.2">
      <c r="A16" s="265" t="s">
        <v>309</v>
      </c>
      <c r="B16" s="107"/>
      <c r="C16" s="107"/>
      <c r="D16" s="107"/>
      <c r="E16" s="107"/>
    </row>
    <row r="17" spans="1:5" ht="9.1999999999999993" customHeight="1" x14ac:dyDescent="0.2">
      <c r="A17" s="266" t="s">
        <v>21</v>
      </c>
      <c r="B17" s="269">
        <v>27.485600250000001</v>
      </c>
      <c r="C17" s="269">
        <v>46.563670989999999</v>
      </c>
      <c r="D17" s="269">
        <v>25.950728760000001</v>
      </c>
      <c r="E17" s="269">
        <v>100</v>
      </c>
    </row>
    <row r="18" spans="1:5" ht="9.1999999999999993" customHeight="1" x14ac:dyDescent="0.2">
      <c r="A18" s="217" t="s">
        <v>414</v>
      </c>
      <c r="B18" s="270">
        <v>33.724943840000002</v>
      </c>
      <c r="C18" s="270">
        <v>46.453739880000001</v>
      </c>
      <c r="D18" s="270">
        <v>19.821316270000001</v>
      </c>
      <c r="E18" s="270">
        <v>100</v>
      </c>
    </row>
    <row r="19" spans="1:5" ht="9.1999999999999993" customHeight="1" x14ac:dyDescent="0.2">
      <c r="A19" s="217" t="s">
        <v>80</v>
      </c>
      <c r="B19" s="270">
        <v>22.359277609999999</v>
      </c>
      <c r="C19" s="270">
        <v>46.653991769999998</v>
      </c>
      <c r="D19" s="270">
        <v>30.986730619999999</v>
      </c>
      <c r="E19" s="270">
        <v>100</v>
      </c>
    </row>
    <row r="20" spans="1:5" ht="9.1999999999999993" customHeight="1" x14ac:dyDescent="0.2">
      <c r="A20" s="266" t="s">
        <v>65</v>
      </c>
      <c r="B20" s="281">
        <v>52.052324640000002</v>
      </c>
      <c r="C20" s="281">
        <v>37.85493649</v>
      </c>
      <c r="D20" s="281">
        <v>10.09273887</v>
      </c>
      <c r="E20" s="281">
        <v>100</v>
      </c>
    </row>
    <row r="21" spans="1:5" ht="9.1999999999999993" customHeight="1" x14ac:dyDescent="0.2">
      <c r="A21" s="266" t="s">
        <v>66</v>
      </c>
      <c r="B21" s="281">
        <v>41.722288570000003</v>
      </c>
      <c r="C21" s="281">
        <v>43.86838238</v>
      </c>
      <c r="D21" s="281">
        <v>14.40932905</v>
      </c>
      <c r="E21" s="281">
        <v>100</v>
      </c>
    </row>
    <row r="22" spans="1:5" ht="9.1999999999999993" customHeight="1" x14ac:dyDescent="0.2">
      <c r="A22" s="266" t="s">
        <v>67</v>
      </c>
      <c r="B22" s="281">
        <v>32.10825277</v>
      </c>
      <c r="C22" s="281">
        <v>50.718907350000002</v>
      </c>
      <c r="D22" s="281">
        <v>17.172839880000002</v>
      </c>
      <c r="E22" s="281">
        <v>100</v>
      </c>
    </row>
    <row r="23" spans="1:5" ht="9.1999999999999993" customHeight="1" thickBot="1" x14ac:dyDescent="0.25">
      <c r="A23" s="210" t="s">
        <v>68</v>
      </c>
      <c r="B23" s="281">
        <v>40.060907630000003</v>
      </c>
      <c r="C23" s="281">
        <v>43.223938220000001</v>
      </c>
      <c r="D23" s="281">
        <v>16.71515415</v>
      </c>
      <c r="E23" s="281">
        <v>100</v>
      </c>
    </row>
    <row r="24" spans="1:5" ht="9.1999999999999993" customHeight="1" x14ac:dyDescent="0.2">
      <c r="A24" s="264" t="s">
        <v>84</v>
      </c>
      <c r="B24" s="111">
        <v>46.168005409999999</v>
      </c>
      <c r="C24" s="111">
        <v>40.506352769999999</v>
      </c>
      <c r="D24" s="111">
        <v>13.32564182</v>
      </c>
      <c r="E24" s="111">
        <v>100</v>
      </c>
    </row>
    <row r="25" spans="1:5" ht="36" customHeight="1" x14ac:dyDescent="0.2">
      <c r="A25" s="522" t="s">
        <v>324</v>
      </c>
      <c r="B25" s="522"/>
      <c r="C25" s="522"/>
      <c r="D25" s="522"/>
      <c r="E25" s="522"/>
    </row>
    <row r="26" spans="1:5" ht="12.75" customHeight="1" x14ac:dyDescent="0.2">
      <c r="A26" s="463" t="s">
        <v>433</v>
      </c>
      <c r="B26" s="486"/>
      <c r="C26" s="486"/>
      <c r="D26" s="486"/>
      <c r="E26" s="486"/>
    </row>
    <row r="27" spans="1:5" ht="18" customHeight="1" x14ac:dyDescent="0.2">
      <c r="A27" s="487"/>
      <c r="B27" s="487"/>
      <c r="C27" s="487"/>
      <c r="D27" s="487"/>
      <c r="E27" s="487"/>
    </row>
  </sheetData>
  <mergeCells count="6">
    <mergeCell ref="A2:E2"/>
    <mergeCell ref="A3:E3"/>
    <mergeCell ref="A5:E5"/>
    <mergeCell ref="A26:E26"/>
    <mergeCell ref="A27:E27"/>
    <mergeCell ref="A25:E25"/>
  </mergeCells>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Layout" topLeftCell="A4" zoomScale="175" zoomScaleNormal="150" zoomScaleSheetLayoutView="100" zoomScalePageLayoutView="175" workbookViewId="0"/>
  </sheetViews>
  <sheetFormatPr defaultColWidth="9.140625" defaultRowHeight="12.75" x14ac:dyDescent="0.2"/>
  <cols>
    <col min="1" max="1" width="14.5703125" customWidth="1"/>
    <col min="2" max="5" width="9.85546875" customWidth="1"/>
    <col min="7" max="7" width="10.42578125" bestFit="1" customWidth="1"/>
    <col min="8" max="9" width="9.28515625" bestFit="1" customWidth="1"/>
  </cols>
  <sheetData>
    <row r="1" spans="1:5" ht="10.5" customHeight="1" x14ac:dyDescent="0.2">
      <c r="A1" s="197" t="s">
        <v>312</v>
      </c>
      <c r="B1" s="13"/>
      <c r="C1" s="13"/>
      <c r="D1" s="13"/>
      <c r="E1" s="13"/>
    </row>
    <row r="2" spans="1:5" ht="12.75" customHeight="1" x14ac:dyDescent="0.2">
      <c r="A2" s="459" t="s">
        <v>332</v>
      </c>
      <c r="B2" s="459"/>
      <c r="C2" s="459"/>
      <c r="D2" s="459"/>
      <c r="E2" s="459"/>
    </row>
    <row r="3" spans="1:5" ht="36" customHeight="1" x14ac:dyDescent="0.2">
      <c r="A3" s="468" t="s">
        <v>355</v>
      </c>
      <c r="B3" s="468"/>
      <c r="C3" s="468"/>
      <c r="D3" s="468"/>
      <c r="E3" s="468"/>
    </row>
    <row r="4" spans="1:5" ht="7.5" customHeight="1" x14ac:dyDescent="0.2">
      <c r="A4" s="15"/>
      <c r="B4" s="15"/>
      <c r="C4" s="15"/>
      <c r="D4" s="15"/>
      <c r="E4" s="15"/>
    </row>
    <row r="5" spans="1:5" ht="18" customHeight="1" x14ac:dyDescent="0.2">
      <c r="A5" s="461" t="s">
        <v>356</v>
      </c>
      <c r="B5" s="462"/>
      <c r="C5" s="462"/>
      <c r="D5" s="462"/>
      <c r="E5" s="462"/>
    </row>
    <row r="6" spans="1:5" ht="18.75" customHeight="1" x14ac:dyDescent="0.2">
      <c r="A6" s="18"/>
      <c r="B6" s="186" t="s">
        <v>306</v>
      </c>
      <c r="C6" s="186" t="s">
        <v>307</v>
      </c>
      <c r="D6" s="186" t="s">
        <v>308</v>
      </c>
      <c r="E6" s="186" t="s">
        <v>0</v>
      </c>
    </row>
    <row r="7" spans="1:5" ht="9.1999999999999993" customHeight="1" x14ac:dyDescent="0.2">
      <c r="A7" s="20" t="s">
        <v>21</v>
      </c>
      <c r="B7" s="23">
        <v>15073262</v>
      </c>
      <c r="C7" s="23">
        <v>1566658</v>
      </c>
      <c r="D7" s="23">
        <v>1047886</v>
      </c>
      <c r="E7" s="23">
        <v>17687806</v>
      </c>
    </row>
    <row r="8" spans="1:5" ht="9.1999999999999993" customHeight="1" x14ac:dyDescent="0.2">
      <c r="A8" s="96" t="s">
        <v>414</v>
      </c>
      <c r="B8" s="100">
        <v>14156571</v>
      </c>
      <c r="C8" s="100">
        <v>1511441</v>
      </c>
      <c r="D8" s="100">
        <v>909813</v>
      </c>
      <c r="E8" s="100">
        <v>16577825</v>
      </c>
    </row>
    <row r="9" spans="1:5" ht="9.1999999999999993" customHeight="1" x14ac:dyDescent="0.2">
      <c r="A9" s="96" t="s">
        <v>80</v>
      </c>
      <c r="B9" s="100">
        <v>916691</v>
      </c>
      <c r="C9" s="100">
        <v>55217</v>
      </c>
      <c r="D9" s="100">
        <v>138073</v>
      </c>
      <c r="E9" s="100">
        <v>1109981</v>
      </c>
    </row>
    <row r="10" spans="1:5" ht="9.1999999999999993" customHeight="1" x14ac:dyDescent="0.2">
      <c r="A10" s="20" t="s">
        <v>65</v>
      </c>
      <c r="B10" s="23">
        <v>34912368</v>
      </c>
      <c r="C10" s="23">
        <v>2269278</v>
      </c>
      <c r="D10" s="23">
        <v>1217365</v>
      </c>
      <c r="E10" s="23">
        <v>38399011</v>
      </c>
    </row>
    <row r="11" spans="1:5" ht="9.1999999999999993" customHeight="1" x14ac:dyDescent="0.2">
      <c r="A11" s="20" t="s">
        <v>66</v>
      </c>
      <c r="B11" s="23">
        <v>8176218</v>
      </c>
      <c r="C11" s="23">
        <v>1271526</v>
      </c>
      <c r="D11" s="23">
        <v>612678</v>
      </c>
      <c r="E11" s="23">
        <v>10060422</v>
      </c>
    </row>
    <row r="12" spans="1:5" ht="9.1999999999999993" customHeight="1" x14ac:dyDescent="0.2">
      <c r="A12" s="20" t="s">
        <v>67</v>
      </c>
      <c r="B12" s="23">
        <v>3007705</v>
      </c>
      <c r="C12" s="23">
        <v>146309</v>
      </c>
      <c r="D12" s="23">
        <v>150163</v>
      </c>
      <c r="E12" s="23">
        <v>3304177</v>
      </c>
    </row>
    <row r="13" spans="1:5" ht="9.1999999999999993" customHeight="1" thickBot="1" x14ac:dyDescent="0.25">
      <c r="A13" s="33" t="s">
        <v>68</v>
      </c>
      <c r="B13" s="23">
        <v>3430581</v>
      </c>
      <c r="C13" s="23">
        <v>413582</v>
      </c>
      <c r="D13" s="23">
        <v>206038</v>
      </c>
      <c r="E13" s="23">
        <v>4050201</v>
      </c>
    </row>
    <row r="14" spans="1:5" ht="9.1999999999999993" customHeight="1" x14ac:dyDescent="0.2">
      <c r="A14" s="108" t="s">
        <v>0</v>
      </c>
      <c r="B14" s="43">
        <v>64600134</v>
      </c>
      <c r="C14" s="43">
        <v>5667353</v>
      </c>
      <c r="D14" s="43">
        <v>3234130</v>
      </c>
      <c r="E14" s="43">
        <v>73501617</v>
      </c>
    </row>
    <row r="15" spans="1:5" ht="9.1999999999999993" customHeight="1" x14ac:dyDescent="0.2">
      <c r="A15" s="195"/>
      <c r="B15" s="195"/>
      <c r="C15" s="195"/>
      <c r="D15" s="195"/>
      <c r="E15" s="195"/>
    </row>
    <row r="16" spans="1:5" ht="9.1999999999999993" customHeight="1" x14ac:dyDescent="0.2">
      <c r="A16" s="107" t="s">
        <v>309</v>
      </c>
      <c r="B16" s="107"/>
      <c r="C16" s="107"/>
      <c r="D16" s="107"/>
      <c r="E16" s="107"/>
    </row>
    <row r="17" spans="1:5" ht="9.1999999999999993" customHeight="1" x14ac:dyDescent="0.2">
      <c r="A17" s="266" t="s">
        <v>21</v>
      </c>
      <c r="B17" s="269">
        <v>85.218381519999994</v>
      </c>
      <c r="C17" s="283">
        <v>8.8572771550000002</v>
      </c>
      <c r="D17" s="283">
        <v>5.9243413230000002</v>
      </c>
      <c r="E17" s="269">
        <v>100</v>
      </c>
    </row>
    <row r="18" spans="1:5" ht="9.1999999999999993" customHeight="1" x14ac:dyDescent="0.2">
      <c r="A18" s="217" t="s">
        <v>414</v>
      </c>
      <c r="B18" s="270">
        <v>85.394622029999994</v>
      </c>
      <c r="C18" s="260">
        <v>9.1172454770000009</v>
      </c>
      <c r="D18" s="260">
        <v>5.4881324899999999</v>
      </c>
      <c r="E18" s="270">
        <v>100</v>
      </c>
    </row>
    <row r="19" spans="1:5" ht="9.1999999999999993" customHeight="1" x14ac:dyDescent="0.2">
      <c r="A19" s="217" t="s">
        <v>80</v>
      </c>
      <c r="B19" s="270">
        <v>82.586188410000005</v>
      </c>
      <c r="C19" s="260">
        <v>4.9745896549999999</v>
      </c>
      <c r="D19" s="260">
        <v>12.43922193</v>
      </c>
      <c r="E19" s="270">
        <v>100</v>
      </c>
    </row>
    <row r="20" spans="1:5" ht="9.1999999999999993" customHeight="1" x14ac:dyDescent="0.2">
      <c r="A20" s="266" t="s">
        <v>65</v>
      </c>
      <c r="B20" s="281">
        <v>90.91996666</v>
      </c>
      <c r="C20" s="284">
        <v>5.9097303309999996</v>
      </c>
      <c r="D20" s="284">
        <v>3.1703030060000001</v>
      </c>
      <c r="E20" s="281">
        <v>100</v>
      </c>
    </row>
    <row r="21" spans="1:5" ht="9.1999999999999993" customHeight="1" x14ac:dyDescent="0.2">
      <c r="A21" s="266" t="s">
        <v>66</v>
      </c>
      <c r="B21" s="281">
        <v>81.271123619999997</v>
      </c>
      <c r="C21" s="284">
        <v>12.63889328</v>
      </c>
      <c r="D21" s="284">
        <v>6.0899831039999999</v>
      </c>
      <c r="E21" s="281">
        <v>100</v>
      </c>
    </row>
    <row r="22" spans="1:5" ht="9.1999999999999993" customHeight="1" x14ac:dyDescent="0.2">
      <c r="A22" s="266" t="s">
        <v>67</v>
      </c>
      <c r="B22" s="281">
        <v>91.027357190000004</v>
      </c>
      <c r="C22" s="284">
        <v>4.4280012839999996</v>
      </c>
      <c r="D22" s="284">
        <v>4.5446415250000003</v>
      </c>
      <c r="E22" s="281">
        <v>100</v>
      </c>
    </row>
    <row r="23" spans="1:5" ht="9.1999999999999993" customHeight="1" thickBot="1" x14ac:dyDescent="0.25">
      <c r="A23" s="210" t="s">
        <v>68</v>
      </c>
      <c r="B23" s="281">
        <v>84.701499999999996</v>
      </c>
      <c r="C23" s="284">
        <v>10.21139445</v>
      </c>
      <c r="D23" s="284">
        <v>5.0871055539999999</v>
      </c>
      <c r="E23" s="281">
        <v>100</v>
      </c>
    </row>
    <row r="24" spans="1:5" ht="9.1999999999999993" customHeight="1" x14ac:dyDescent="0.2">
      <c r="A24" s="264" t="s">
        <v>84</v>
      </c>
      <c r="B24" s="287">
        <v>87.889405210000007</v>
      </c>
      <c r="C24" s="288">
        <v>7.7105147220000001</v>
      </c>
      <c r="D24" s="288">
        <v>4.4000800690000004</v>
      </c>
      <c r="E24" s="287">
        <v>100</v>
      </c>
    </row>
    <row r="25" spans="1:5" ht="28.5" customHeight="1" x14ac:dyDescent="0.2">
      <c r="A25" s="522" t="s">
        <v>325</v>
      </c>
      <c r="B25" s="522"/>
      <c r="C25" s="522"/>
      <c r="D25" s="522"/>
      <c r="E25" s="522"/>
    </row>
    <row r="26" spans="1:5" ht="12" customHeight="1" x14ac:dyDescent="0.2">
      <c r="A26" s="463" t="s">
        <v>433</v>
      </c>
      <c r="B26" s="486"/>
      <c r="C26" s="486"/>
      <c r="D26" s="486"/>
      <c r="E26" s="486"/>
    </row>
    <row r="27" spans="1:5" ht="18" customHeight="1" x14ac:dyDescent="0.2">
      <c r="A27" s="487" t="s">
        <v>311</v>
      </c>
      <c r="B27" s="487"/>
      <c r="C27" s="487"/>
      <c r="D27" s="487"/>
      <c r="E27" s="487"/>
    </row>
  </sheetData>
  <mergeCells count="6">
    <mergeCell ref="A27:E27"/>
    <mergeCell ref="A2:E2"/>
    <mergeCell ref="A3:E3"/>
    <mergeCell ref="A5:E5"/>
    <mergeCell ref="A25:E25"/>
    <mergeCell ref="A26:E26"/>
  </mergeCells>
  <pageMargins left="1.05" right="1.0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view="pageLayout" zoomScale="178" zoomScaleNormal="100" zoomScalePageLayoutView="178" workbookViewId="0">
      <selection activeCell="A12" sqref="A12:D12"/>
    </sheetView>
  </sheetViews>
  <sheetFormatPr defaultRowHeight="12.75" x14ac:dyDescent="0.2"/>
  <cols>
    <col min="1" max="1" width="11.28515625" style="429" customWidth="1"/>
    <col min="2" max="2" width="9.140625" style="429" customWidth="1"/>
    <col min="3" max="3" width="9.7109375" style="429" bestFit="1" customWidth="1"/>
    <col min="4" max="4" width="9" style="429" customWidth="1"/>
    <col min="5" max="5" width="13.42578125" style="429" bestFit="1" customWidth="1"/>
    <col min="6" max="16384" width="9.140625" style="429"/>
  </cols>
  <sheetData>
    <row r="1" spans="1:8" ht="10.5" customHeight="1" x14ac:dyDescent="0.2">
      <c r="A1" s="465" t="s">
        <v>314</v>
      </c>
      <c r="B1" s="465"/>
      <c r="C1" s="465"/>
      <c r="D1" s="465"/>
    </row>
    <row r="2" spans="1:8" ht="21.75" customHeight="1" x14ac:dyDescent="0.2">
      <c r="A2" s="480" t="s">
        <v>345</v>
      </c>
      <c r="B2" s="480"/>
      <c r="C2" s="480"/>
      <c r="D2" s="480"/>
    </row>
    <row r="3" spans="1:8" ht="18" customHeight="1" x14ac:dyDescent="0.2">
      <c r="A3" s="550" t="s">
        <v>450</v>
      </c>
      <c r="B3" s="550"/>
      <c r="C3" s="550"/>
      <c r="D3" s="550"/>
      <c r="E3" s="4"/>
    </row>
    <row r="4" spans="1:8" ht="7.5" customHeight="1" x14ac:dyDescent="0.2">
      <c r="A4" s="551"/>
      <c r="B4" s="551"/>
      <c r="C4" s="551"/>
      <c r="D4" s="551"/>
      <c r="E4" s="4"/>
    </row>
    <row r="5" spans="1:8" ht="18" customHeight="1" x14ac:dyDescent="0.2">
      <c r="A5" s="461" t="s">
        <v>341</v>
      </c>
      <c r="B5" s="462"/>
      <c r="C5" s="462"/>
      <c r="D5" s="462"/>
      <c r="E5" s="4"/>
      <c r="F5" s="4"/>
    </row>
    <row r="6" spans="1:8" ht="18.75" customHeight="1" x14ac:dyDescent="0.2">
      <c r="A6" s="30"/>
      <c r="B6" s="428" t="s">
        <v>87</v>
      </c>
      <c r="C6" s="428" t="s">
        <v>88</v>
      </c>
      <c r="D6" s="428" t="s">
        <v>254</v>
      </c>
      <c r="E6" s="4"/>
      <c r="F6" s="474"/>
      <c r="G6" s="474"/>
    </row>
    <row r="7" spans="1:8" ht="9.1999999999999993" customHeight="1" x14ac:dyDescent="0.2">
      <c r="A7" s="87" t="s">
        <v>445</v>
      </c>
      <c r="B7" s="88">
        <v>7537400</v>
      </c>
      <c r="C7" s="88">
        <v>55943073</v>
      </c>
      <c r="D7" s="89">
        <v>13.4733392</v>
      </c>
      <c r="E7" s="337"/>
      <c r="F7" s="474"/>
      <c r="G7" s="474"/>
      <c r="H7" s="384"/>
    </row>
    <row r="8" spans="1:8" ht="9.1999999999999993" customHeight="1" x14ac:dyDescent="0.2">
      <c r="A8" s="87" t="s">
        <v>446</v>
      </c>
      <c r="B8" s="88">
        <v>4953208</v>
      </c>
      <c r="C8" s="88">
        <v>67547890</v>
      </c>
      <c r="D8" s="89">
        <v>7.3328833800000002</v>
      </c>
      <c r="E8" s="337"/>
      <c r="F8" s="474"/>
      <c r="G8" s="474"/>
      <c r="H8" s="384"/>
    </row>
    <row r="9" spans="1:8" ht="9.1999999999999993" customHeight="1" x14ac:dyDescent="0.2">
      <c r="A9" s="87" t="s">
        <v>447</v>
      </c>
      <c r="B9" s="88">
        <v>19724423</v>
      </c>
      <c r="C9" s="88">
        <v>118383453</v>
      </c>
      <c r="D9" s="89">
        <v>16.6614696</v>
      </c>
      <c r="E9" s="337"/>
      <c r="F9" s="474"/>
      <c r="G9" s="474"/>
      <c r="H9" s="384"/>
    </row>
    <row r="10" spans="1:8" ht="9.1999999999999993" customHeight="1" thickBot="1" x14ac:dyDescent="0.25">
      <c r="A10" s="87" t="s">
        <v>448</v>
      </c>
      <c r="B10" s="88">
        <v>21749204</v>
      </c>
      <c r="C10" s="88">
        <v>74254423</v>
      </c>
      <c r="D10" s="89">
        <v>29.290112499999999</v>
      </c>
      <c r="E10" s="337"/>
      <c r="F10" s="474"/>
      <c r="G10" s="474"/>
      <c r="H10" s="384"/>
    </row>
    <row r="11" spans="1:8" ht="9.1999999999999993" customHeight="1" x14ac:dyDescent="0.2">
      <c r="A11" s="92" t="s">
        <v>0</v>
      </c>
      <c r="B11" s="93">
        <v>53964235</v>
      </c>
      <c r="C11" s="93">
        <v>316128839</v>
      </c>
      <c r="D11" s="94">
        <v>17.070329699999998</v>
      </c>
      <c r="E11" s="338"/>
      <c r="F11" s="323"/>
    </row>
    <row r="12" spans="1:8" s="438" customFormat="1" ht="18.75" customHeight="1" x14ac:dyDescent="0.2">
      <c r="A12" s="552" t="s">
        <v>467</v>
      </c>
      <c r="B12" s="552"/>
      <c r="C12" s="552"/>
      <c r="D12" s="552"/>
      <c r="F12" s="4"/>
    </row>
    <row r="13" spans="1:8" ht="19.5" customHeight="1" x14ac:dyDescent="0.2">
      <c r="A13" s="475" t="s">
        <v>433</v>
      </c>
      <c r="B13" s="529"/>
      <c r="C13" s="529"/>
      <c r="D13" s="529"/>
      <c r="F13" s="4"/>
    </row>
    <row r="14" spans="1:8" ht="9.75" customHeight="1" x14ac:dyDescent="0.2">
      <c r="A14" s="458"/>
      <c r="B14" s="458"/>
      <c r="C14" s="458"/>
      <c r="D14" s="458"/>
      <c r="F14" s="4"/>
    </row>
    <row r="15" spans="1:8" ht="9.1999999999999993" customHeight="1" x14ac:dyDescent="0.2">
      <c r="F15" s="4"/>
    </row>
    <row r="16" spans="1:8" ht="9.1999999999999993" customHeight="1" x14ac:dyDescent="0.2">
      <c r="F16" s="4"/>
    </row>
    <row r="17" spans="6:6" ht="9.1999999999999993" customHeight="1" x14ac:dyDescent="0.2">
      <c r="F17" s="4"/>
    </row>
    <row r="18" spans="6:6" ht="9.1999999999999993" customHeight="1" x14ac:dyDescent="0.2">
      <c r="F18" s="4"/>
    </row>
    <row r="19" spans="6:6" ht="9.1999999999999993" customHeight="1" x14ac:dyDescent="0.2">
      <c r="F19" s="4"/>
    </row>
    <row r="20" spans="6:6" ht="9.1999999999999993" customHeight="1" x14ac:dyDescent="0.2">
      <c r="F20" s="4"/>
    </row>
    <row r="21" spans="6:6" ht="9.1999999999999993" customHeight="1" x14ac:dyDescent="0.2"/>
    <row r="22" spans="6:6" ht="9.1999999999999993" customHeight="1" x14ac:dyDescent="0.2"/>
  </sheetData>
  <mergeCells count="9">
    <mergeCell ref="F6:G10"/>
    <mergeCell ref="A13:D13"/>
    <mergeCell ref="A14:D14"/>
    <mergeCell ref="A1:D1"/>
    <mergeCell ref="A2:D2"/>
    <mergeCell ref="A3:D3"/>
    <mergeCell ref="A4:D4"/>
    <mergeCell ref="A5:D5"/>
    <mergeCell ref="A12:D12"/>
  </mergeCells>
  <pageMargins left="1.05" right="1.05" top="0.5" bottom="0.25" header="0" footer="0"/>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view="pageLayout" topLeftCell="A4" zoomScale="178" zoomScaleNormal="100" zoomScalePageLayoutView="178" workbookViewId="0">
      <selection activeCell="F7" sqref="F7:G15"/>
    </sheetView>
  </sheetViews>
  <sheetFormatPr defaultRowHeight="12.75" x14ac:dyDescent="0.2"/>
  <cols>
    <col min="1" max="1" width="11.28515625" customWidth="1"/>
    <col min="2" max="2" width="9.140625" customWidth="1"/>
    <col min="3" max="3" width="9.7109375" bestFit="1" customWidth="1"/>
    <col min="4" max="4" width="9" customWidth="1"/>
  </cols>
  <sheetData>
    <row r="1" spans="1:8" ht="10.5" customHeight="1" x14ac:dyDescent="0.2">
      <c r="A1" s="465" t="s">
        <v>322</v>
      </c>
      <c r="B1" s="465"/>
      <c r="C1" s="465"/>
      <c r="D1" s="465"/>
    </row>
    <row r="2" spans="1:8" ht="21.75" customHeight="1" x14ac:dyDescent="0.2">
      <c r="A2" s="480" t="s">
        <v>345</v>
      </c>
      <c r="B2" s="480"/>
      <c r="C2" s="480"/>
      <c r="D2" s="480"/>
    </row>
    <row r="3" spans="1:8" ht="18" customHeight="1" x14ac:dyDescent="0.2">
      <c r="A3" s="550" t="s">
        <v>346</v>
      </c>
      <c r="B3" s="550"/>
      <c r="C3" s="550"/>
      <c r="D3" s="550"/>
      <c r="E3" s="4"/>
    </row>
    <row r="4" spans="1:8" ht="7.5" customHeight="1" x14ac:dyDescent="0.2">
      <c r="A4" s="551"/>
      <c r="B4" s="551"/>
      <c r="C4" s="551"/>
      <c r="D4" s="551"/>
      <c r="E4" s="4"/>
    </row>
    <row r="5" spans="1:8" ht="18" customHeight="1" x14ac:dyDescent="0.2">
      <c r="A5" s="471" t="s">
        <v>347</v>
      </c>
      <c r="B5" s="471"/>
      <c r="C5" s="471"/>
      <c r="D5" s="471"/>
      <c r="E5" s="4"/>
    </row>
    <row r="6" spans="1:8" ht="18" customHeight="1" x14ac:dyDescent="0.2">
      <c r="A6" s="461" t="s">
        <v>341</v>
      </c>
      <c r="B6" s="462"/>
      <c r="C6" s="462"/>
      <c r="D6" s="462"/>
      <c r="E6" s="4"/>
      <c r="F6" s="4"/>
    </row>
    <row r="7" spans="1:8" ht="18.75" customHeight="1" x14ac:dyDescent="0.2">
      <c r="A7" s="30"/>
      <c r="B7" s="329" t="s">
        <v>87</v>
      </c>
      <c r="C7" s="329" t="s">
        <v>88</v>
      </c>
      <c r="D7" s="329" t="s">
        <v>254</v>
      </c>
      <c r="E7" s="4"/>
      <c r="F7" s="474"/>
      <c r="G7" s="474"/>
    </row>
    <row r="8" spans="1:8" ht="9.1999999999999993" customHeight="1" x14ac:dyDescent="0.2">
      <c r="A8" s="87" t="s">
        <v>184</v>
      </c>
      <c r="B8" s="88">
        <v>14716321</v>
      </c>
      <c r="C8" s="88">
        <v>38332521</v>
      </c>
      <c r="D8" s="89">
        <v>38.391219999999997</v>
      </c>
      <c r="E8" s="337"/>
      <c r="F8" s="474"/>
      <c r="G8" s="474"/>
      <c r="H8" s="384"/>
    </row>
    <row r="9" spans="1:8" ht="9.1999999999999993" customHeight="1" x14ac:dyDescent="0.2">
      <c r="A9" s="87" t="s">
        <v>185</v>
      </c>
      <c r="B9" s="88">
        <v>10155002</v>
      </c>
      <c r="C9" s="88">
        <v>26448193</v>
      </c>
      <c r="D9" s="89">
        <v>38.395829999999997</v>
      </c>
      <c r="E9" s="337"/>
      <c r="F9" s="474"/>
      <c r="G9" s="474"/>
      <c r="H9" s="384"/>
    </row>
    <row r="10" spans="1:8" ht="9.1999999999999993" customHeight="1" x14ac:dyDescent="0.2">
      <c r="A10" s="87" t="s">
        <v>186</v>
      </c>
      <c r="B10" s="88">
        <v>4620459</v>
      </c>
      <c r="C10" s="88">
        <v>19552860</v>
      </c>
      <c r="D10" s="89">
        <v>23.630600000000001</v>
      </c>
      <c r="E10" s="337"/>
      <c r="F10" s="474"/>
      <c r="G10" s="474"/>
      <c r="H10" s="384"/>
    </row>
    <row r="11" spans="1:8" ht="9.1999999999999993" customHeight="1" x14ac:dyDescent="0.2">
      <c r="A11" s="87" t="s">
        <v>187</v>
      </c>
      <c r="B11" s="88">
        <v>3608581</v>
      </c>
      <c r="C11" s="88">
        <v>19651127</v>
      </c>
      <c r="D11" s="89">
        <v>18.363230000000001</v>
      </c>
      <c r="E11" s="337"/>
      <c r="F11" s="474"/>
      <c r="G11" s="474"/>
      <c r="H11" s="384"/>
    </row>
    <row r="12" spans="1:8" ht="9.1999999999999993" customHeight="1" x14ac:dyDescent="0.2">
      <c r="A12" s="87" t="s">
        <v>188</v>
      </c>
      <c r="B12" s="88">
        <v>2118365</v>
      </c>
      <c r="C12" s="88">
        <v>12882135</v>
      </c>
      <c r="D12" s="89">
        <v>16.444210000000002</v>
      </c>
      <c r="E12" s="337"/>
      <c r="F12" s="474"/>
      <c r="G12" s="474"/>
      <c r="H12" s="384"/>
    </row>
    <row r="13" spans="1:8" ht="9.1999999999999993" customHeight="1" x14ac:dyDescent="0.2">
      <c r="A13" s="87" t="s">
        <v>189</v>
      </c>
      <c r="B13" s="88">
        <v>2004279</v>
      </c>
      <c r="C13" s="88">
        <v>6626624</v>
      </c>
      <c r="D13" s="89">
        <v>30.245850000000001</v>
      </c>
      <c r="E13" s="337"/>
      <c r="F13" s="474"/>
      <c r="G13" s="474"/>
      <c r="H13" s="384"/>
    </row>
    <row r="14" spans="1:8" ht="9.1999999999999993" customHeight="1" x14ac:dyDescent="0.2">
      <c r="A14" s="87" t="s">
        <v>190</v>
      </c>
      <c r="B14" s="88">
        <v>1684587</v>
      </c>
      <c r="C14" s="88">
        <v>8899339</v>
      </c>
      <c r="D14" s="89">
        <v>18.929349999999999</v>
      </c>
      <c r="E14" s="337"/>
      <c r="F14" s="474"/>
      <c r="G14" s="474"/>
      <c r="H14" s="384"/>
    </row>
    <row r="15" spans="1:8" ht="9.1999999999999993" customHeight="1" x14ac:dyDescent="0.2">
      <c r="A15" s="87" t="s">
        <v>191</v>
      </c>
      <c r="B15" s="88">
        <v>1108736</v>
      </c>
      <c r="C15" s="88">
        <v>5268367</v>
      </c>
      <c r="D15" s="89">
        <v>21.04515</v>
      </c>
      <c r="E15" s="337"/>
      <c r="F15" s="474"/>
      <c r="G15" s="474"/>
      <c r="H15" s="384"/>
    </row>
    <row r="16" spans="1:8" ht="9.1999999999999993" customHeight="1" x14ac:dyDescent="0.2">
      <c r="A16" s="87" t="s">
        <v>192</v>
      </c>
      <c r="B16" s="88">
        <v>986717</v>
      </c>
      <c r="C16" s="88">
        <v>2085287</v>
      </c>
      <c r="D16" s="89">
        <v>47.318040000000003</v>
      </c>
      <c r="E16" s="337"/>
      <c r="F16" s="337"/>
      <c r="H16" s="384"/>
    </row>
    <row r="17" spans="1:8" ht="9.1999999999999993" customHeight="1" x14ac:dyDescent="0.2">
      <c r="A17" s="87" t="s">
        <v>193</v>
      </c>
      <c r="B17" s="88">
        <v>906788</v>
      </c>
      <c r="C17" s="88">
        <v>9992167</v>
      </c>
      <c r="D17" s="89">
        <v>9.0749879999999994</v>
      </c>
      <c r="E17" s="337"/>
      <c r="F17" s="337"/>
      <c r="H17" s="384"/>
    </row>
    <row r="18" spans="1:8" ht="9.1999999999999993" customHeight="1" x14ac:dyDescent="0.2">
      <c r="A18" s="87"/>
      <c r="B18" s="87"/>
      <c r="C18" s="87"/>
      <c r="D18" s="89"/>
      <c r="E18" s="337"/>
      <c r="F18" s="337"/>
      <c r="H18" s="384"/>
    </row>
    <row r="19" spans="1:8" ht="9.1999999999999993" customHeight="1" x14ac:dyDescent="0.2">
      <c r="A19" s="87" t="s">
        <v>194</v>
      </c>
      <c r="B19" s="88">
        <v>866936</v>
      </c>
      <c r="C19" s="88">
        <v>9848060</v>
      </c>
      <c r="D19" s="89">
        <v>8.803115</v>
      </c>
      <c r="E19" s="337"/>
      <c r="F19" s="337"/>
      <c r="H19" s="384"/>
    </row>
    <row r="20" spans="1:8" ht="9.1999999999999993" customHeight="1" x14ac:dyDescent="0.2">
      <c r="A20" s="87" t="s">
        <v>195</v>
      </c>
      <c r="B20" s="88">
        <v>832729</v>
      </c>
      <c r="C20" s="88">
        <v>6971406</v>
      </c>
      <c r="D20" s="89">
        <v>11.94492</v>
      </c>
      <c r="E20" s="337"/>
      <c r="F20" s="337"/>
      <c r="H20" s="384"/>
    </row>
    <row r="21" spans="1:8" ht="9.1999999999999993" customHeight="1" x14ac:dyDescent="0.2">
      <c r="A21" s="87" t="s">
        <v>197</v>
      </c>
      <c r="B21" s="88">
        <v>803174</v>
      </c>
      <c r="C21" s="88">
        <v>12773801</v>
      </c>
      <c r="D21" s="89">
        <v>6.2876659999999998</v>
      </c>
      <c r="E21" s="337"/>
      <c r="F21" s="337"/>
      <c r="H21" s="384"/>
    </row>
    <row r="22" spans="1:8" ht="9.1999999999999993" customHeight="1" x14ac:dyDescent="0.2">
      <c r="A22" s="87" t="s">
        <v>196</v>
      </c>
      <c r="B22" s="88">
        <v>767687</v>
      </c>
      <c r="C22" s="88">
        <v>2790136</v>
      </c>
      <c r="D22" s="89">
        <v>27.514320000000001</v>
      </c>
      <c r="E22" s="337"/>
      <c r="F22" s="337"/>
      <c r="H22" s="384"/>
    </row>
    <row r="23" spans="1:8" ht="9.1999999999999993" customHeight="1" x14ac:dyDescent="0.2">
      <c r="A23" s="87" t="s">
        <v>199</v>
      </c>
      <c r="B23" s="88">
        <v>706965</v>
      </c>
      <c r="C23" s="88">
        <v>8260405</v>
      </c>
      <c r="D23" s="89">
        <v>8.5584790000000002</v>
      </c>
      <c r="E23" s="337"/>
      <c r="F23" s="337"/>
    </row>
    <row r="24" spans="1:8" ht="9.1999999999999993" customHeight="1" x14ac:dyDescent="0.2">
      <c r="A24" s="87" t="s">
        <v>198</v>
      </c>
      <c r="B24" s="88">
        <v>703527</v>
      </c>
      <c r="C24" s="88">
        <v>6692824</v>
      </c>
      <c r="D24" s="89">
        <v>10.511659999999999</v>
      </c>
      <c r="E24" s="337"/>
      <c r="F24" s="337"/>
    </row>
    <row r="25" spans="1:8" s="413" customFormat="1" ht="9.1999999999999993" customHeight="1" x14ac:dyDescent="0.2">
      <c r="A25" s="87" t="s">
        <v>201</v>
      </c>
      <c r="B25" s="88">
        <v>531370</v>
      </c>
      <c r="C25" s="88">
        <v>5928814</v>
      </c>
      <c r="D25" s="89">
        <v>8.9625009999999996</v>
      </c>
      <c r="E25" s="337"/>
      <c r="F25" s="337"/>
    </row>
    <row r="26" spans="1:8" ht="9.1999999999999993" customHeight="1" x14ac:dyDescent="0.2">
      <c r="A26" s="87" t="s">
        <v>200</v>
      </c>
      <c r="B26" s="88">
        <v>527225</v>
      </c>
      <c r="C26" s="88">
        <v>3596080</v>
      </c>
      <c r="D26" s="89">
        <v>14.661099999999999</v>
      </c>
      <c r="E26" s="337"/>
      <c r="F26" s="337"/>
    </row>
    <row r="27" spans="1:8" ht="9.1999999999999993" customHeight="1" x14ac:dyDescent="0.2">
      <c r="A27" s="87" t="s">
        <v>202</v>
      </c>
      <c r="B27" s="88">
        <v>482661</v>
      </c>
      <c r="C27" s="88">
        <v>3930065</v>
      </c>
      <c r="D27" s="89">
        <v>12.28125</v>
      </c>
      <c r="E27" s="337"/>
      <c r="F27" s="337"/>
    </row>
    <row r="28" spans="1:8" ht="9.1999999999999993" customHeight="1" x14ac:dyDescent="0.2">
      <c r="A28" s="87" t="s">
        <v>203</v>
      </c>
      <c r="B28" s="88">
        <v>466106</v>
      </c>
      <c r="C28" s="88">
        <v>9895622</v>
      </c>
      <c r="D28" s="89">
        <v>4.7102240000000002</v>
      </c>
      <c r="E28" s="337"/>
      <c r="F28" s="337"/>
    </row>
    <row r="29" spans="1:8" ht="9.1999999999999993" customHeight="1" x14ac:dyDescent="0.2">
      <c r="A29" s="87"/>
      <c r="B29" s="87"/>
      <c r="C29" s="87"/>
      <c r="D29" s="89"/>
      <c r="E29" s="337"/>
      <c r="F29" s="337"/>
    </row>
    <row r="30" spans="1:8" ht="9.1999999999999993" customHeight="1" x14ac:dyDescent="0.2">
      <c r="A30" s="87" t="s">
        <v>204</v>
      </c>
      <c r="B30" s="88">
        <v>419467</v>
      </c>
      <c r="C30" s="88">
        <v>6570902</v>
      </c>
      <c r="D30" s="89">
        <v>6.383705</v>
      </c>
      <c r="E30" s="337"/>
      <c r="F30" s="337"/>
    </row>
    <row r="31" spans="1:8" ht="9.1999999999999993" customHeight="1" x14ac:dyDescent="0.2">
      <c r="A31" s="87" t="s">
        <v>205</v>
      </c>
      <c r="B31" s="88">
        <v>388211</v>
      </c>
      <c r="C31" s="88">
        <v>2900872</v>
      </c>
      <c r="D31" s="89">
        <v>13.38256</v>
      </c>
      <c r="E31" s="337"/>
      <c r="F31" s="337"/>
    </row>
    <row r="32" spans="1:8" ht="9.1999999999999993" customHeight="1" x14ac:dyDescent="0.2">
      <c r="A32" s="87" t="s">
        <v>206</v>
      </c>
      <c r="B32" s="88">
        <v>380444</v>
      </c>
      <c r="C32" s="88">
        <v>11570808</v>
      </c>
      <c r="D32" s="89">
        <v>3.2879640000000001</v>
      </c>
      <c r="E32" s="337"/>
      <c r="F32" s="337"/>
    </row>
    <row r="33" spans="1:6" ht="9.1999999999999993" customHeight="1" x14ac:dyDescent="0.2">
      <c r="A33" s="87" t="s">
        <v>208</v>
      </c>
      <c r="B33" s="88">
        <v>370083</v>
      </c>
      <c r="C33" s="88">
        <v>3850568</v>
      </c>
      <c r="D33" s="89">
        <v>9.6111280000000008</v>
      </c>
      <c r="E33" s="337"/>
      <c r="F33" s="337"/>
    </row>
    <row r="34" spans="1:6" ht="9.1999999999999993" customHeight="1" x14ac:dyDescent="0.2">
      <c r="A34" s="87" t="s">
        <v>207</v>
      </c>
      <c r="B34" s="88">
        <v>362244</v>
      </c>
      <c r="C34" s="88">
        <v>5742713</v>
      </c>
      <c r="D34" s="89">
        <v>6.3078900000000004</v>
      </c>
      <c r="E34" s="337"/>
      <c r="F34" s="337"/>
    </row>
    <row r="35" spans="1:6" ht="9.1999999999999993" customHeight="1" x14ac:dyDescent="0.2">
      <c r="A35" s="87" t="s">
        <v>209</v>
      </c>
      <c r="B35" s="88">
        <v>321871</v>
      </c>
      <c r="C35" s="88">
        <v>2893957</v>
      </c>
      <c r="D35" s="89">
        <v>11.12218</v>
      </c>
      <c r="E35" s="337"/>
      <c r="F35" s="337"/>
    </row>
    <row r="36" spans="1:6" ht="9.1999999999999993" customHeight="1" x14ac:dyDescent="0.2">
      <c r="A36" s="87" t="s">
        <v>210</v>
      </c>
      <c r="B36" s="88">
        <v>309453</v>
      </c>
      <c r="C36" s="88">
        <v>6495978</v>
      </c>
      <c r="D36" s="89">
        <v>4.763763</v>
      </c>
      <c r="E36" s="337"/>
      <c r="F36" s="337"/>
    </row>
    <row r="37" spans="1:6" ht="9.1999999999999993" customHeight="1" x14ac:dyDescent="0.2">
      <c r="A37" s="87" t="s">
        <v>211</v>
      </c>
      <c r="B37" s="88">
        <v>263974</v>
      </c>
      <c r="C37" s="88">
        <v>5420380</v>
      </c>
      <c r="D37" s="89">
        <v>4.8700279999999996</v>
      </c>
      <c r="E37" s="337"/>
      <c r="F37" s="337"/>
    </row>
    <row r="38" spans="1:6" ht="9.1999999999999993" customHeight="1" x14ac:dyDescent="0.2">
      <c r="A38" s="87" t="s">
        <v>212</v>
      </c>
      <c r="B38" s="88">
        <v>252726</v>
      </c>
      <c r="C38" s="88">
        <v>4774839</v>
      </c>
      <c r="D38" s="89">
        <v>5.2928699999999997</v>
      </c>
      <c r="E38" s="337"/>
      <c r="F38" s="337"/>
    </row>
    <row r="39" spans="1:6" ht="9.1999999999999993" customHeight="1" x14ac:dyDescent="0.2">
      <c r="A39" s="87" t="s">
        <v>213</v>
      </c>
      <c r="B39" s="88">
        <v>226975</v>
      </c>
      <c r="C39" s="88">
        <v>6044171</v>
      </c>
      <c r="D39" s="89">
        <v>3.755271</v>
      </c>
      <c r="E39" s="337"/>
      <c r="F39" s="337"/>
    </row>
    <row r="40" spans="1:6" ht="9.1999999999999993" customHeight="1" x14ac:dyDescent="0.2">
      <c r="A40" s="87"/>
      <c r="B40" s="87"/>
      <c r="C40" s="87"/>
      <c r="D40" s="89"/>
      <c r="E40" s="337"/>
      <c r="F40" s="337"/>
    </row>
    <row r="41" spans="1:6" ht="9.1999999999999993" customHeight="1" x14ac:dyDescent="0.2">
      <c r="A41" s="87" t="s">
        <v>214</v>
      </c>
      <c r="B41" s="88">
        <v>218686</v>
      </c>
      <c r="C41" s="88">
        <v>4625470</v>
      </c>
      <c r="D41" s="89">
        <v>4.7278650000000004</v>
      </c>
      <c r="E41" s="337"/>
      <c r="F41" s="337"/>
    </row>
    <row r="42" spans="1:6" ht="9.1999999999999993" customHeight="1" x14ac:dyDescent="0.2">
      <c r="A42" s="87" t="s">
        <v>216</v>
      </c>
      <c r="B42" s="88">
        <v>203460</v>
      </c>
      <c r="C42" s="88">
        <v>2959373</v>
      </c>
      <c r="D42" s="89">
        <v>6.8751049999999996</v>
      </c>
      <c r="E42" s="337"/>
      <c r="F42" s="337"/>
    </row>
    <row r="43" spans="1:6" s="413" customFormat="1" ht="9.1999999999999993" customHeight="1" x14ac:dyDescent="0.2">
      <c r="A43" s="87" t="s">
        <v>217</v>
      </c>
      <c r="B43" s="88">
        <v>190164</v>
      </c>
      <c r="C43" s="88">
        <v>1612136</v>
      </c>
      <c r="D43" s="89">
        <v>11.795780000000001</v>
      </c>
      <c r="E43" s="337"/>
      <c r="F43" s="337"/>
    </row>
    <row r="44" spans="1:6" ht="9.1999999999999993" customHeight="1" x14ac:dyDescent="0.2">
      <c r="A44" s="87" t="s">
        <v>215</v>
      </c>
      <c r="B44" s="88">
        <v>189289</v>
      </c>
      <c r="C44" s="88">
        <v>4833722</v>
      </c>
      <c r="D44" s="89">
        <v>3.9160089999999999</v>
      </c>
      <c r="E44" s="337"/>
      <c r="F44" s="337"/>
    </row>
    <row r="45" spans="1:6" ht="9.1999999999999993" customHeight="1" x14ac:dyDescent="0.2">
      <c r="A45" s="87" t="s">
        <v>218</v>
      </c>
      <c r="B45" s="88">
        <v>183474</v>
      </c>
      <c r="C45" s="88">
        <v>1868516</v>
      </c>
      <c r="D45" s="89">
        <v>9.8192360000000001</v>
      </c>
      <c r="E45" s="337"/>
      <c r="F45" s="337"/>
    </row>
    <row r="46" spans="1:6" ht="9.1999999999999993" customHeight="1" x14ac:dyDescent="0.2">
      <c r="A46" s="87" t="s">
        <v>219</v>
      </c>
      <c r="B46" s="88">
        <v>166495</v>
      </c>
      <c r="C46" s="88">
        <v>3090416</v>
      </c>
      <c r="D46" s="89">
        <v>5.3874620000000002</v>
      </c>
      <c r="E46" s="337"/>
      <c r="F46" s="337"/>
    </row>
    <row r="47" spans="1:6" ht="9.1999999999999993" customHeight="1" x14ac:dyDescent="0.2">
      <c r="A47" s="87" t="s">
        <v>220</v>
      </c>
      <c r="B47" s="88">
        <v>142861</v>
      </c>
      <c r="C47" s="88">
        <v>1051511</v>
      </c>
      <c r="D47" s="89">
        <v>13.586259999999999</v>
      </c>
      <c r="E47" s="337"/>
      <c r="F47" s="337"/>
    </row>
    <row r="48" spans="1:6" ht="9.1999999999999993" customHeight="1" x14ac:dyDescent="0.2">
      <c r="A48" s="87" t="s">
        <v>221</v>
      </c>
      <c r="B48" s="88">
        <v>141084</v>
      </c>
      <c r="C48" s="88">
        <v>4395295</v>
      </c>
      <c r="D48" s="89">
        <v>3.2098870000000002</v>
      </c>
      <c r="E48" s="337"/>
      <c r="F48" s="337"/>
    </row>
    <row r="49" spans="1:6" ht="9.1999999999999993" customHeight="1" x14ac:dyDescent="0.2">
      <c r="A49" s="87" t="s">
        <v>222</v>
      </c>
      <c r="B49" s="88">
        <v>138367</v>
      </c>
      <c r="C49" s="88">
        <v>1404054</v>
      </c>
      <c r="D49" s="89">
        <v>9.8548200000000001</v>
      </c>
      <c r="E49" s="337"/>
      <c r="F49" s="337"/>
    </row>
    <row r="50" spans="1:6" ht="9.1999999999999993" customHeight="1" x14ac:dyDescent="0.2">
      <c r="A50" s="87" t="s">
        <v>224</v>
      </c>
      <c r="B50" s="88">
        <v>81066</v>
      </c>
      <c r="C50" s="88">
        <v>925749</v>
      </c>
      <c r="D50" s="89">
        <v>8.7568009999999994</v>
      </c>
      <c r="E50" s="337"/>
      <c r="F50" s="337"/>
    </row>
    <row r="51" spans="1:6" ht="9.1999999999999993" customHeight="1" x14ac:dyDescent="0.2">
      <c r="A51" s="88"/>
      <c r="B51" s="87"/>
      <c r="C51" s="87"/>
      <c r="D51" s="88"/>
      <c r="E51" s="337"/>
      <c r="F51" s="337"/>
    </row>
    <row r="52" spans="1:6" ht="9.1999999999999993" customHeight="1" x14ac:dyDescent="0.2">
      <c r="A52" s="87" t="s">
        <v>223</v>
      </c>
      <c r="B52" s="88">
        <v>79501</v>
      </c>
      <c r="C52" s="88">
        <v>2991207</v>
      </c>
      <c r="D52" s="89">
        <v>2.657823</v>
      </c>
      <c r="E52" s="337"/>
      <c r="F52" s="337"/>
    </row>
    <row r="53" spans="1:6" ht="9.1999999999999993" customHeight="1" x14ac:dyDescent="0.2">
      <c r="A53" s="87" t="s">
        <v>225</v>
      </c>
      <c r="B53" s="88">
        <v>65921</v>
      </c>
      <c r="C53" s="88">
        <v>646449</v>
      </c>
      <c r="D53" s="89">
        <v>10.1974</v>
      </c>
      <c r="E53" s="337"/>
      <c r="F53" s="337"/>
    </row>
    <row r="54" spans="1:6" ht="9.1999999999999993" customHeight="1" x14ac:dyDescent="0.2">
      <c r="A54" s="87" t="s">
        <v>226</v>
      </c>
      <c r="B54" s="88">
        <v>51893</v>
      </c>
      <c r="C54" s="88">
        <v>582658</v>
      </c>
      <c r="D54" s="89">
        <v>8.9062540000000006</v>
      </c>
      <c r="E54" s="337"/>
      <c r="F54" s="337"/>
    </row>
    <row r="55" spans="1:6" ht="9.1999999999999993" customHeight="1" x14ac:dyDescent="0.2">
      <c r="A55" s="87" t="s">
        <v>227</v>
      </c>
      <c r="B55" s="88">
        <v>48844</v>
      </c>
      <c r="C55" s="88">
        <v>735132</v>
      </c>
      <c r="D55" s="89">
        <v>6.6442490000000003</v>
      </c>
      <c r="E55" s="337"/>
      <c r="F55" s="337"/>
    </row>
    <row r="56" spans="1:6" ht="9.1999999999999993" customHeight="1" x14ac:dyDescent="0.2">
      <c r="A56" s="87" t="s">
        <v>228</v>
      </c>
      <c r="B56" s="88">
        <v>41085</v>
      </c>
      <c r="C56" s="88">
        <v>1323459</v>
      </c>
      <c r="D56" s="89">
        <v>3.104365</v>
      </c>
      <c r="E56" s="337"/>
      <c r="F56" s="337"/>
    </row>
    <row r="57" spans="1:6" ht="9.1999999999999993" customHeight="1" x14ac:dyDescent="0.2">
      <c r="A57" s="87" t="s">
        <v>229</v>
      </c>
      <c r="B57" s="88">
        <v>32595</v>
      </c>
      <c r="C57" s="88">
        <v>1015165</v>
      </c>
      <c r="D57" s="89">
        <v>3.2108080000000001</v>
      </c>
      <c r="E57" s="337"/>
      <c r="F57" s="337"/>
    </row>
    <row r="58" spans="1:6" ht="9.1999999999999993" customHeight="1" x14ac:dyDescent="0.2">
      <c r="A58" s="87" t="s">
        <v>231</v>
      </c>
      <c r="B58" s="88">
        <v>27406</v>
      </c>
      <c r="C58" s="88">
        <v>844877</v>
      </c>
      <c r="D58" s="89">
        <v>3.2437860000000001</v>
      </c>
      <c r="E58" s="4"/>
      <c r="F58" s="4"/>
    </row>
    <row r="59" spans="1:6" ht="9.1999999999999993" customHeight="1" x14ac:dyDescent="0.2">
      <c r="A59" s="87" t="s">
        <v>230</v>
      </c>
      <c r="B59" s="88">
        <v>25634</v>
      </c>
      <c r="C59" s="88">
        <v>1854304</v>
      </c>
      <c r="D59" s="89">
        <v>1.3824050000000001</v>
      </c>
      <c r="E59" s="337"/>
      <c r="F59" s="337"/>
    </row>
    <row r="60" spans="1:6" ht="9.1999999999999993" customHeight="1" x14ac:dyDescent="0.2">
      <c r="A60" s="87" t="s">
        <v>232</v>
      </c>
      <c r="B60" s="88">
        <v>17115</v>
      </c>
      <c r="C60" s="88">
        <v>1328302</v>
      </c>
      <c r="D60" s="89">
        <v>1.2884869999999999</v>
      </c>
      <c r="E60" s="4"/>
      <c r="F60" s="4"/>
    </row>
    <row r="61" spans="1:6" ht="9.1999999999999993" customHeight="1" x14ac:dyDescent="0.2">
      <c r="A61" s="87" t="s">
        <v>233</v>
      </c>
      <c r="B61" s="88">
        <v>16387</v>
      </c>
      <c r="C61" s="88">
        <v>723393</v>
      </c>
      <c r="D61" s="89">
        <v>2.2652969999999999</v>
      </c>
      <c r="F61" s="4"/>
    </row>
    <row r="62" spans="1:6" ht="9.1999999999999993" customHeight="1" thickBot="1" x14ac:dyDescent="0.25">
      <c r="A62" s="90" t="s">
        <v>234</v>
      </c>
      <c r="B62" s="88">
        <v>9245</v>
      </c>
      <c r="C62" s="88">
        <v>626630</v>
      </c>
      <c r="D62" s="91">
        <v>1.475352</v>
      </c>
      <c r="F62" s="4"/>
    </row>
    <row r="63" spans="1:6" ht="9.1999999999999993" customHeight="1" x14ac:dyDescent="0.2">
      <c r="A63" s="92" t="s">
        <v>0</v>
      </c>
      <c r="B63" s="93">
        <v>53964235</v>
      </c>
      <c r="C63" s="93">
        <v>316128839</v>
      </c>
      <c r="D63" s="94">
        <v>17.100000000000001</v>
      </c>
      <c r="F63" s="4"/>
    </row>
    <row r="64" spans="1:6" ht="21.75" customHeight="1" x14ac:dyDescent="0.2">
      <c r="A64" s="475" t="s">
        <v>433</v>
      </c>
      <c r="B64" s="529"/>
      <c r="C64" s="529"/>
      <c r="D64" s="529"/>
      <c r="F64" s="4"/>
    </row>
    <row r="65" spans="1:6" ht="18" customHeight="1" x14ac:dyDescent="0.2">
      <c r="A65" s="458"/>
      <c r="B65" s="458"/>
      <c r="C65" s="458"/>
      <c r="D65" s="458"/>
      <c r="F65" s="4"/>
    </row>
    <row r="66" spans="1:6" ht="9.1999999999999993" customHeight="1" x14ac:dyDescent="0.2">
      <c r="F66" s="4"/>
    </row>
    <row r="67" spans="1:6" ht="9.1999999999999993" customHeight="1" x14ac:dyDescent="0.2">
      <c r="F67" s="4"/>
    </row>
    <row r="68" spans="1:6" ht="9.1999999999999993" customHeight="1" x14ac:dyDescent="0.2">
      <c r="F68" s="4"/>
    </row>
    <row r="69" spans="1:6" ht="9.1999999999999993" customHeight="1" x14ac:dyDescent="0.2">
      <c r="F69" s="4"/>
    </row>
    <row r="70" spans="1:6" ht="9.1999999999999993" customHeight="1" x14ac:dyDescent="0.2">
      <c r="F70" s="4"/>
    </row>
    <row r="71" spans="1:6" ht="9.1999999999999993" customHeight="1" x14ac:dyDescent="0.2">
      <c r="F71" s="4"/>
    </row>
    <row r="72" spans="1:6" ht="9.1999999999999993" customHeight="1" x14ac:dyDescent="0.2"/>
    <row r="73" spans="1:6" ht="9.1999999999999993" customHeight="1" x14ac:dyDescent="0.2"/>
  </sheetData>
  <mergeCells count="9">
    <mergeCell ref="F7:G15"/>
    <mergeCell ref="A64:D64"/>
    <mergeCell ref="A65:D65"/>
    <mergeCell ref="A1:D1"/>
    <mergeCell ref="A2:D2"/>
    <mergeCell ref="A3:D3"/>
    <mergeCell ref="A4:D4"/>
    <mergeCell ref="A5:D5"/>
    <mergeCell ref="A6:D6"/>
  </mergeCells>
  <pageMargins left="1.05" right="1.05" top="0.5" bottom="0.25" header="0" footer="0"/>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view="pageLayout" topLeftCell="A4" zoomScale="140" zoomScaleNormal="170" zoomScaleSheetLayoutView="100" zoomScalePageLayoutView="140" workbookViewId="0">
      <selection activeCell="B8" sqref="B8"/>
    </sheetView>
  </sheetViews>
  <sheetFormatPr defaultColWidth="5.28515625" defaultRowHeight="12.75" x14ac:dyDescent="0.2"/>
  <cols>
    <col min="1" max="1" width="10.28515625" style="14" customWidth="1"/>
    <col min="2" max="2" width="14.5703125" style="14" customWidth="1"/>
    <col min="3" max="4" width="5.28515625" style="14"/>
    <col min="5" max="5" width="22.28515625" style="14" customWidth="1"/>
    <col min="6" max="16384" width="5.28515625" style="14"/>
  </cols>
  <sheetData>
    <row r="1" spans="1:5" ht="10.5" customHeight="1" x14ac:dyDescent="0.2">
      <c r="A1" s="197" t="s">
        <v>451</v>
      </c>
      <c r="B1" s="13"/>
    </row>
    <row r="2" spans="1:5" ht="36" customHeight="1" x14ac:dyDescent="0.2">
      <c r="A2" s="459" t="s">
        <v>332</v>
      </c>
      <c r="B2" s="459"/>
    </row>
    <row r="3" spans="1:5" ht="39.75" customHeight="1" x14ac:dyDescent="0.2">
      <c r="A3" s="468" t="s">
        <v>395</v>
      </c>
      <c r="B3" s="468"/>
    </row>
    <row r="4" spans="1:5" ht="7.5" customHeight="1" x14ac:dyDescent="0.2">
      <c r="A4" s="15"/>
      <c r="B4" s="15"/>
    </row>
    <row r="5" spans="1:5" ht="18" customHeight="1" x14ac:dyDescent="0.2">
      <c r="A5" s="461" t="s">
        <v>348</v>
      </c>
      <c r="B5" s="462"/>
    </row>
    <row r="6" spans="1:5" ht="25.5" customHeight="1" x14ac:dyDescent="0.2">
      <c r="A6" s="461" t="s">
        <v>336</v>
      </c>
      <c r="B6" s="462"/>
    </row>
    <row r="7" spans="1:5" x14ac:dyDescent="0.2">
      <c r="A7" s="18"/>
      <c r="B7" s="331" t="s">
        <v>169</v>
      </c>
      <c r="C7" s="213"/>
    </row>
    <row r="8" spans="1:5" ht="9.1999999999999993" customHeight="1" x14ac:dyDescent="0.2">
      <c r="A8" s="95" t="s">
        <v>159</v>
      </c>
      <c r="B8" s="397">
        <v>27.3</v>
      </c>
      <c r="C8" s="398"/>
      <c r="D8" s="338"/>
      <c r="E8" s="337"/>
    </row>
    <row r="9" spans="1:5" ht="9.1999999999999993" customHeight="1" x14ac:dyDescent="0.2">
      <c r="A9" s="96" t="s">
        <v>167</v>
      </c>
      <c r="B9" s="397">
        <v>18.8</v>
      </c>
      <c r="C9" s="398"/>
      <c r="D9" s="338"/>
      <c r="E9" s="337"/>
    </row>
    <row r="10" spans="1:5" ht="9.1999999999999993" customHeight="1" x14ac:dyDescent="0.2">
      <c r="A10" s="96" t="s">
        <v>161</v>
      </c>
      <c r="B10" s="397">
        <v>8.6</v>
      </c>
      <c r="C10" s="398"/>
      <c r="D10" s="338"/>
      <c r="E10" s="337"/>
    </row>
    <row r="11" spans="1:5" ht="9.1999999999999993" customHeight="1" x14ac:dyDescent="0.2">
      <c r="A11" s="95" t="s">
        <v>166</v>
      </c>
      <c r="B11" s="397">
        <v>6.7</v>
      </c>
      <c r="C11" s="398"/>
      <c r="D11" s="338"/>
      <c r="E11" s="337"/>
    </row>
    <row r="12" spans="1:5" ht="9.1999999999999993" customHeight="1" x14ac:dyDescent="0.2">
      <c r="A12" s="95" t="s">
        <v>163</v>
      </c>
      <c r="B12" s="397">
        <v>3.9</v>
      </c>
      <c r="C12" s="398"/>
      <c r="D12" s="338"/>
      <c r="E12" s="337"/>
    </row>
    <row r="13" spans="1:5" ht="9.1999999999999993" customHeight="1" x14ac:dyDescent="0.2">
      <c r="A13" s="95" t="s">
        <v>158</v>
      </c>
      <c r="B13" s="397">
        <v>3.7</v>
      </c>
      <c r="C13" s="398"/>
      <c r="D13" s="338"/>
      <c r="E13" s="337"/>
    </row>
    <row r="14" spans="1:5" ht="9.1999999999999993" customHeight="1" x14ac:dyDescent="0.2">
      <c r="A14" s="95" t="s">
        <v>164</v>
      </c>
      <c r="B14" s="397">
        <v>3.1</v>
      </c>
      <c r="C14" s="398"/>
      <c r="D14" s="338"/>
      <c r="E14" s="337"/>
    </row>
    <row r="15" spans="1:5" ht="9.1999999999999993" customHeight="1" x14ac:dyDescent="0.2">
      <c r="A15" s="95" t="s">
        <v>160</v>
      </c>
      <c r="B15" s="397">
        <v>2.1</v>
      </c>
      <c r="C15" s="398"/>
      <c r="D15" s="338"/>
      <c r="E15" s="337"/>
    </row>
    <row r="16" spans="1:5" ht="9.1999999999999993" customHeight="1" x14ac:dyDescent="0.2">
      <c r="A16" s="95" t="s">
        <v>165</v>
      </c>
      <c r="B16" s="397">
        <v>1.8</v>
      </c>
      <c r="C16" s="398"/>
      <c r="D16" s="338"/>
      <c r="E16" s="337"/>
    </row>
    <row r="17" spans="1:5" ht="9.1999999999999993" customHeight="1" x14ac:dyDescent="0.2">
      <c r="A17" s="95" t="s">
        <v>162</v>
      </c>
      <c r="B17" s="397">
        <v>1.7</v>
      </c>
      <c r="C17" s="398"/>
      <c r="D17" s="338"/>
      <c r="E17" s="337"/>
    </row>
    <row r="18" spans="1:5" ht="9.1999999999999993" customHeight="1" x14ac:dyDescent="0.2">
      <c r="A18" s="95"/>
      <c r="B18" s="397"/>
      <c r="C18" s="398"/>
    </row>
    <row r="19" spans="1:5" ht="9.1999999999999993" customHeight="1" thickBot="1" x14ac:dyDescent="0.25">
      <c r="A19" s="95" t="s">
        <v>310</v>
      </c>
      <c r="B19" s="399">
        <v>22.3</v>
      </c>
      <c r="C19" s="398"/>
    </row>
    <row r="20" spans="1:5" ht="9.1999999999999993" customHeight="1" x14ac:dyDescent="0.2">
      <c r="A20" s="37" t="s">
        <v>0</v>
      </c>
      <c r="B20" s="75">
        <v>100</v>
      </c>
      <c r="C20" s="398"/>
    </row>
    <row r="21" spans="1:5" ht="21.75" customHeight="1" x14ac:dyDescent="0.2">
      <c r="A21" s="463" t="s">
        <v>434</v>
      </c>
      <c r="B21" s="464"/>
    </row>
    <row r="22" spans="1:5" ht="9" customHeight="1" x14ac:dyDescent="0.2">
      <c r="A22" s="458"/>
      <c r="B22" s="458"/>
    </row>
    <row r="25" spans="1:5" x14ac:dyDescent="0.2">
      <c r="A25"/>
      <c r="B25"/>
    </row>
    <row r="28" spans="1:5" ht="13.5" customHeight="1" x14ac:dyDescent="0.2"/>
  </sheetData>
  <mergeCells count="6">
    <mergeCell ref="A2:B2"/>
    <mergeCell ref="A3:B3"/>
    <mergeCell ref="A6:B6"/>
    <mergeCell ref="A21:B21"/>
    <mergeCell ref="A22:B22"/>
    <mergeCell ref="A5:B5"/>
  </mergeCells>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Layout" zoomScale="154" zoomScaleNormal="100" zoomScaleSheetLayoutView="100" zoomScalePageLayoutView="154" workbookViewId="0">
      <selection sqref="A1:C1"/>
    </sheetView>
  </sheetViews>
  <sheetFormatPr defaultRowHeight="8.25" x14ac:dyDescent="0.15"/>
  <cols>
    <col min="1" max="1" width="19.5703125" style="25" customWidth="1"/>
    <col min="2" max="3" width="9.85546875" style="25" customWidth="1"/>
    <col min="4" max="16384" width="9.140625" style="25"/>
  </cols>
  <sheetData>
    <row r="1" spans="1:9" ht="10.5" customHeight="1" x14ac:dyDescent="0.15">
      <c r="A1" s="465" t="s">
        <v>238</v>
      </c>
      <c r="B1" s="465"/>
      <c r="C1" s="465"/>
    </row>
    <row r="2" spans="1:9" ht="21.75" customHeight="1" x14ac:dyDescent="0.15">
      <c r="A2" s="480" t="s">
        <v>332</v>
      </c>
      <c r="B2" s="480"/>
      <c r="C2" s="480"/>
      <c r="D2" s="31"/>
      <c r="E2" s="31"/>
      <c r="F2" s="31"/>
    </row>
    <row r="3" spans="1:9" ht="18" customHeight="1" x14ac:dyDescent="0.15">
      <c r="A3" s="460" t="s">
        <v>335</v>
      </c>
      <c r="B3" s="460"/>
      <c r="C3" s="460"/>
    </row>
    <row r="4" spans="1:9" ht="7.5" customHeight="1" x14ac:dyDescent="0.15">
      <c r="A4" s="47"/>
      <c r="B4" s="47"/>
      <c r="C4" s="47"/>
    </row>
    <row r="5" spans="1:9" ht="9" customHeight="1" x14ac:dyDescent="0.15">
      <c r="A5" s="461" t="s">
        <v>124</v>
      </c>
      <c r="B5" s="462"/>
      <c r="C5" s="462"/>
      <c r="D5" s="28"/>
    </row>
    <row r="6" spans="1:9" ht="18" customHeight="1" x14ac:dyDescent="0.15">
      <c r="A6" s="478" t="s">
        <v>336</v>
      </c>
      <c r="B6" s="479"/>
      <c r="C6" s="479"/>
      <c r="D6" s="28"/>
    </row>
    <row r="7" spans="1:9" ht="9.1999999999999993" customHeight="1" x14ac:dyDescent="0.15">
      <c r="A7" s="48"/>
      <c r="B7" s="46" t="s">
        <v>70</v>
      </c>
      <c r="C7" s="46" t="s">
        <v>120</v>
      </c>
      <c r="D7" s="28"/>
    </row>
    <row r="8" spans="1:9" ht="9.1999999999999993" customHeight="1" thickBot="1" x14ac:dyDescent="0.2">
      <c r="A8" s="235" t="s">
        <v>1</v>
      </c>
      <c r="B8" s="239">
        <v>34582182</v>
      </c>
      <c r="C8" s="246">
        <v>64.099999999999994</v>
      </c>
      <c r="D8" s="334"/>
      <c r="E8" s="334"/>
      <c r="F8" s="334"/>
      <c r="I8" s="27"/>
    </row>
    <row r="9" spans="1:9" ht="9.1999999999999993" customHeight="1" thickBot="1" x14ac:dyDescent="0.2">
      <c r="A9" s="250" t="s">
        <v>2</v>
      </c>
      <c r="B9" s="244">
        <v>5121921</v>
      </c>
      <c r="C9" s="247">
        <v>9.5</v>
      </c>
      <c r="D9" s="334"/>
      <c r="E9" s="335"/>
      <c r="F9" s="334"/>
      <c r="I9" s="27"/>
    </row>
    <row r="10" spans="1:9" ht="9.1999999999999993" customHeight="1" thickBot="1" x14ac:dyDescent="0.2">
      <c r="A10" s="250" t="s">
        <v>3</v>
      </c>
      <c r="B10" s="244">
        <v>1985959</v>
      </c>
      <c r="C10" s="247">
        <v>3.7</v>
      </c>
      <c r="D10" s="334"/>
      <c r="E10" s="335"/>
      <c r="F10" s="334"/>
      <c r="I10" s="27"/>
    </row>
    <row r="11" spans="1:9" ht="9.1999999999999993" customHeight="1" thickBot="1" x14ac:dyDescent="0.2">
      <c r="A11" s="250" t="s">
        <v>9</v>
      </c>
      <c r="B11" s="244">
        <v>1975099</v>
      </c>
      <c r="C11" s="247">
        <v>3.7</v>
      </c>
      <c r="D11" s="151"/>
      <c r="E11" s="474"/>
      <c r="F11" s="474"/>
      <c r="I11" s="27"/>
    </row>
    <row r="12" spans="1:9" ht="9.1999999999999993" customHeight="1" thickBot="1" x14ac:dyDescent="0.2">
      <c r="A12" s="250" t="s">
        <v>59</v>
      </c>
      <c r="B12" s="244">
        <v>1788050</v>
      </c>
      <c r="C12" s="247">
        <v>3.3</v>
      </c>
      <c r="D12" s="151"/>
      <c r="E12" s="474"/>
      <c r="F12" s="474"/>
      <c r="I12" s="27"/>
    </row>
    <row r="13" spans="1:9" ht="9.1999999999999993" customHeight="1" thickBot="1" x14ac:dyDescent="0.2">
      <c r="A13" s="377" t="s">
        <v>20</v>
      </c>
      <c r="B13" s="378">
        <v>1666867</v>
      </c>
      <c r="C13" s="379">
        <v>3.1</v>
      </c>
      <c r="D13" s="380"/>
      <c r="E13" s="474"/>
      <c r="F13" s="474"/>
      <c r="I13" s="27"/>
    </row>
    <row r="14" spans="1:9" ht="9.1999999999999993" customHeight="1" thickBot="1" x14ac:dyDescent="0.2">
      <c r="A14" s="250" t="s">
        <v>5</v>
      </c>
      <c r="B14" s="244">
        <v>1304378</v>
      </c>
      <c r="C14" s="247">
        <v>2.4</v>
      </c>
      <c r="D14" s="334"/>
      <c r="E14" s="474"/>
      <c r="F14" s="474"/>
      <c r="I14" s="27"/>
    </row>
    <row r="15" spans="1:9" ht="9.1999999999999993" customHeight="1" thickBot="1" x14ac:dyDescent="0.2">
      <c r="A15" s="250" t="s">
        <v>13</v>
      </c>
      <c r="B15" s="244">
        <v>1072946</v>
      </c>
      <c r="C15" s="247">
        <v>2</v>
      </c>
      <c r="D15" s="334"/>
      <c r="E15" s="474"/>
      <c r="F15" s="474"/>
      <c r="I15" s="27"/>
    </row>
    <row r="16" spans="1:9" ht="9.1999999999999993" customHeight="1" thickBot="1" x14ac:dyDescent="0.2">
      <c r="A16" s="377" t="s">
        <v>6</v>
      </c>
      <c r="B16" s="378">
        <v>790729</v>
      </c>
      <c r="C16" s="379">
        <v>1.5</v>
      </c>
      <c r="D16" s="381"/>
      <c r="E16" s="474"/>
      <c r="F16" s="474"/>
      <c r="I16" s="27"/>
    </row>
    <row r="17" spans="1:9" ht="9.1999999999999993" customHeight="1" thickBot="1" x14ac:dyDescent="0.2">
      <c r="A17" s="250" t="s">
        <v>329</v>
      </c>
      <c r="B17" s="244">
        <v>746215</v>
      </c>
      <c r="C17" s="247">
        <v>1.4</v>
      </c>
      <c r="D17" s="334"/>
      <c r="E17" s="474"/>
      <c r="F17" s="474"/>
      <c r="I17" s="27"/>
    </row>
    <row r="18" spans="1:9" ht="9.1999999999999993" customHeight="1" thickBot="1" x14ac:dyDescent="0.2">
      <c r="A18" s="250" t="s">
        <v>14</v>
      </c>
      <c r="B18" s="244">
        <v>686828</v>
      </c>
      <c r="C18" s="247">
        <v>1.3</v>
      </c>
      <c r="D18" s="334"/>
      <c r="E18" s="474"/>
      <c r="F18" s="474"/>
      <c r="I18" s="27"/>
    </row>
    <row r="19" spans="1:9" ht="9.1999999999999993" customHeight="1" thickBot="1" x14ac:dyDescent="0.2">
      <c r="A19" s="250" t="s">
        <v>16</v>
      </c>
      <c r="B19" s="244">
        <v>628397</v>
      </c>
      <c r="C19" s="247">
        <v>1.2</v>
      </c>
      <c r="D19" s="334"/>
      <c r="E19" s="474"/>
      <c r="F19" s="474"/>
      <c r="I19" s="27"/>
    </row>
    <row r="20" spans="1:9" ht="9.1999999999999993" customHeight="1" thickBot="1" x14ac:dyDescent="0.2">
      <c r="A20" s="250" t="s">
        <v>7</v>
      </c>
      <c r="B20" s="244">
        <v>380744</v>
      </c>
      <c r="C20" s="247">
        <v>0.7</v>
      </c>
      <c r="D20" s="334"/>
      <c r="E20" s="335"/>
      <c r="F20" s="334"/>
      <c r="I20" s="27"/>
    </row>
    <row r="21" spans="1:9" ht="9.1999999999999993" customHeight="1" thickBot="1" x14ac:dyDescent="0.2">
      <c r="A21" s="250" t="s">
        <v>18</v>
      </c>
      <c r="B21" s="244">
        <v>247830</v>
      </c>
      <c r="C21" s="247">
        <v>0.5</v>
      </c>
      <c r="D21" s="334"/>
      <c r="E21" s="335"/>
      <c r="F21" s="334"/>
      <c r="I21" s="27"/>
    </row>
    <row r="22" spans="1:9" ht="9.1999999999999993" customHeight="1" thickBot="1" x14ac:dyDescent="0.2">
      <c r="A22" s="250" t="s">
        <v>330</v>
      </c>
      <c r="B22" s="244">
        <v>243354</v>
      </c>
      <c r="C22" s="247">
        <v>0.5</v>
      </c>
      <c r="D22" s="334"/>
      <c r="E22" s="335"/>
      <c r="F22" s="334"/>
      <c r="I22" s="27"/>
    </row>
    <row r="23" spans="1:9" ht="9.1999999999999993" customHeight="1" thickBot="1" x14ac:dyDescent="0.2">
      <c r="A23" s="250" t="s">
        <v>8</v>
      </c>
      <c r="B23" s="244">
        <v>176828</v>
      </c>
      <c r="C23" s="247">
        <v>0.3</v>
      </c>
      <c r="D23" s="334"/>
      <c r="E23" s="335"/>
      <c r="F23" s="334"/>
      <c r="I23" s="27"/>
    </row>
    <row r="24" spans="1:9" ht="9.1999999999999993" customHeight="1" thickBot="1" x14ac:dyDescent="0.2">
      <c r="A24" s="250" t="s">
        <v>12</v>
      </c>
      <c r="B24" s="244">
        <v>150347</v>
      </c>
      <c r="C24" s="247">
        <v>0.3</v>
      </c>
      <c r="D24" s="388"/>
      <c r="E24" s="335"/>
      <c r="F24" s="388"/>
      <c r="I24" s="27"/>
    </row>
    <row r="25" spans="1:9" ht="9.1999999999999993" customHeight="1" thickBot="1" x14ac:dyDescent="0.2">
      <c r="A25" s="250" t="s">
        <v>4</v>
      </c>
      <c r="B25" s="244">
        <v>137809</v>
      </c>
      <c r="C25" s="247">
        <v>0.3</v>
      </c>
      <c r="D25" s="334"/>
      <c r="E25" s="335"/>
      <c r="F25" s="334"/>
      <c r="I25" s="27"/>
    </row>
    <row r="26" spans="1:9" ht="9.1999999999999993" customHeight="1" thickBot="1" x14ac:dyDescent="0.2">
      <c r="A26" s="250" t="s">
        <v>11</v>
      </c>
      <c r="B26" s="244">
        <v>122083</v>
      </c>
      <c r="C26" s="247">
        <v>0.2</v>
      </c>
      <c r="D26" s="334"/>
      <c r="E26" s="335"/>
      <c r="F26" s="334"/>
      <c r="I26" s="27"/>
    </row>
    <row r="27" spans="1:9" ht="9.1999999999999993" customHeight="1" thickBot="1" x14ac:dyDescent="0.2">
      <c r="A27" s="250" t="s">
        <v>17</v>
      </c>
      <c r="B27" s="244">
        <v>57431</v>
      </c>
      <c r="C27" s="247">
        <v>0.1</v>
      </c>
      <c r="D27" s="334"/>
      <c r="E27" s="335"/>
      <c r="F27" s="334"/>
      <c r="I27" s="27"/>
    </row>
    <row r="28" spans="1:9" ht="9.1999999999999993" customHeight="1" thickBot="1" x14ac:dyDescent="0.2">
      <c r="A28" s="250" t="s">
        <v>10</v>
      </c>
      <c r="B28" s="244">
        <v>41670</v>
      </c>
      <c r="C28" s="247">
        <v>0.1</v>
      </c>
      <c r="D28" s="334"/>
      <c r="E28" s="335"/>
      <c r="F28" s="334"/>
      <c r="I28" s="27"/>
    </row>
    <row r="29" spans="1:9" ht="9.1999999999999993" customHeight="1" thickBot="1" x14ac:dyDescent="0.2">
      <c r="A29" s="250" t="s">
        <v>19</v>
      </c>
      <c r="B29" s="244">
        <v>32759</v>
      </c>
      <c r="C29" s="247">
        <v>0.1</v>
      </c>
      <c r="D29" s="334"/>
      <c r="E29" s="335"/>
      <c r="F29" s="334"/>
      <c r="I29" s="27"/>
    </row>
    <row r="30" spans="1:9" ht="9.1999999999999993" customHeight="1" thickBot="1" x14ac:dyDescent="0.2">
      <c r="A30" s="251" t="s">
        <v>15</v>
      </c>
      <c r="B30" s="245">
        <v>23809</v>
      </c>
      <c r="C30" s="248" t="s">
        <v>431</v>
      </c>
      <c r="D30" s="334"/>
      <c r="E30" s="335"/>
      <c r="F30" s="334"/>
      <c r="I30" s="27"/>
    </row>
    <row r="31" spans="1:9" ht="9.1999999999999993" customHeight="1" x14ac:dyDescent="0.15">
      <c r="A31" s="224" t="s">
        <v>0</v>
      </c>
      <c r="B31" s="162">
        <v>53964235</v>
      </c>
      <c r="C31" s="249">
        <v>100</v>
      </c>
      <c r="D31" s="334"/>
      <c r="E31" s="335"/>
      <c r="F31" s="334"/>
      <c r="I31" s="27"/>
    </row>
    <row r="32" spans="1:9" ht="21.75" customHeight="1" x14ac:dyDescent="0.15">
      <c r="A32" s="477" t="s">
        <v>328</v>
      </c>
      <c r="B32" s="476"/>
      <c r="C32" s="476"/>
      <c r="D32" s="334"/>
      <c r="E32" s="335"/>
      <c r="F32" s="334"/>
      <c r="I32" s="27"/>
    </row>
    <row r="33" spans="1:9" ht="16.5" customHeight="1" x14ac:dyDescent="0.15">
      <c r="A33" s="475" t="s">
        <v>433</v>
      </c>
      <c r="B33" s="476"/>
      <c r="C33" s="476"/>
      <c r="D33" s="351"/>
      <c r="E33" s="335"/>
      <c r="F33" s="351"/>
      <c r="I33" s="27"/>
    </row>
    <row r="34" spans="1:9" ht="21.75" customHeight="1" x14ac:dyDescent="0.2">
      <c r="A34" s="352"/>
      <c r="B34" s="352"/>
      <c r="C34" s="352"/>
      <c r="D34" s="4"/>
      <c r="E34" s="335"/>
      <c r="F34" s="4"/>
      <c r="I34" s="27"/>
    </row>
    <row r="35" spans="1:9" ht="18" customHeight="1" x14ac:dyDescent="0.15">
      <c r="D35" s="353"/>
      <c r="E35" s="353"/>
      <c r="F35" s="353"/>
    </row>
    <row r="36" spans="1:9" x14ac:dyDescent="0.15">
      <c r="D36" s="28"/>
    </row>
    <row r="37" spans="1:9" x14ac:dyDescent="0.15">
      <c r="D37" s="28"/>
    </row>
    <row r="38" spans="1:9" ht="13.5" customHeight="1" x14ac:dyDescent="0.15">
      <c r="D38" s="28"/>
    </row>
  </sheetData>
  <mergeCells count="8">
    <mergeCell ref="E11:F19"/>
    <mergeCell ref="A33:C33"/>
    <mergeCell ref="A32:C32"/>
    <mergeCell ref="A1:C1"/>
    <mergeCell ref="A6:C6"/>
    <mergeCell ref="A3:C3"/>
    <mergeCell ref="A5:C5"/>
    <mergeCell ref="A2:C2"/>
  </mergeCells>
  <phoneticPr fontId="8" type="noConversion"/>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view="pageLayout" topLeftCell="B1" zoomScale="145" zoomScaleNormal="100" zoomScaleSheetLayoutView="100" zoomScalePageLayoutView="145" workbookViewId="0">
      <selection activeCell="B1" sqref="B1:F1"/>
    </sheetView>
  </sheetViews>
  <sheetFormatPr defaultColWidth="6.5703125" defaultRowHeight="8.25" x14ac:dyDescent="0.15"/>
  <cols>
    <col min="1" max="1" width="1.28515625" style="28" hidden="1" customWidth="1"/>
    <col min="2" max="2" width="19.42578125" style="28" customWidth="1"/>
    <col min="3" max="3" width="9" style="28" customWidth="1"/>
    <col min="4" max="5" width="7.85546875" style="28" customWidth="1"/>
    <col min="6" max="6" width="12.140625" style="28" customWidth="1"/>
    <col min="7" max="16384" width="6.5703125" style="28"/>
  </cols>
  <sheetData>
    <row r="1" spans="1:10" ht="9.75" customHeight="1" x14ac:dyDescent="0.15">
      <c r="B1" s="483" t="s">
        <v>453</v>
      </c>
      <c r="C1" s="483"/>
      <c r="D1" s="483"/>
      <c r="E1" s="483"/>
      <c r="F1" s="483"/>
    </row>
    <row r="2" spans="1:10" ht="13.5" customHeight="1" x14ac:dyDescent="0.15">
      <c r="A2" s="484" t="s">
        <v>332</v>
      </c>
      <c r="B2" s="484"/>
      <c r="C2" s="484"/>
      <c r="D2" s="484"/>
      <c r="E2" s="484"/>
      <c r="F2" s="484"/>
    </row>
    <row r="3" spans="1:10" ht="19.5" customHeight="1" x14ac:dyDescent="0.15">
      <c r="A3" s="460" t="s">
        <v>337</v>
      </c>
      <c r="B3" s="460"/>
      <c r="C3" s="460"/>
      <c r="D3" s="460"/>
      <c r="E3" s="460"/>
      <c r="F3" s="460"/>
    </row>
    <row r="4" spans="1:10" ht="7.5" customHeight="1" x14ac:dyDescent="0.15">
      <c r="A4" s="22"/>
      <c r="B4" s="47"/>
      <c r="C4" s="47"/>
      <c r="D4" s="47"/>
      <c r="E4" s="47"/>
      <c r="F4" s="47"/>
    </row>
    <row r="5" spans="1:10" ht="11.25" customHeight="1" x14ac:dyDescent="0.15">
      <c r="A5" s="49"/>
      <c r="B5" s="485" t="s">
        <v>125</v>
      </c>
      <c r="C5" s="485"/>
      <c r="D5" s="485"/>
      <c r="E5" s="485"/>
      <c r="F5" s="485"/>
    </row>
    <row r="6" spans="1:10" ht="19.5" customHeight="1" x14ac:dyDescent="0.15">
      <c r="A6" s="478" t="s">
        <v>338</v>
      </c>
      <c r="B6" s="479"/>
      <c r="C6" s="479"/>
      <c r="D6" s="479"/>
      <c r="E6" s="479"/>
      <c r="F6" s="479"/>
    </row>
    <row r="7" spans="1:10" ht="9.75" customHeight="1" x14ac:dyDescent="0.15">
      <c r="C7" s="48" t="s">
        <v>0</v>
      </c>
      <c r="D7" s="48" t="s">
        <v>415</v>
      </c>
      <c r="E7" s="48" t="s">
        <v>81</v>
      </c>
      <c r="F7" s="53" t="s">
        <v>82</v>
      </c>
    </row>
    <row r="8" spans="1:10" ht="9.75" customHeight="1" x14ac:dyDescent="0.15">
      <c r="B8" s="95" t="s">
        <v>1</v>
      </c>
      <c r="C8" s="236">
        <v>34582182</v>
      </c>
      <c r="D8" s="236">
        <v>23080524</v>
      </c>
      <c r="E8" s="236">
        <v>11501658</v>
      </c>
      <c r="F8" s="387">
        <v>33.299999999999997</v>
      </c>
      <c r="G8" s="385"/>
      <c r="H8" s="50"/>
      <c r="I8" s="51"/>
      <c r="J8" s="385"/>
    </row>
    <row r="9" spans="1:10" ht="9.9499999999999993" customHeight="1" x14ac:dyDescent="0.15">
      <c r="B9" s="95" t="s">
        <v>2</v>
      </c>
      <c r="C9" s="229">
        <v>5121921</v>
      </c>
      <c r="D9" s="229">
        <v>5041383</v>
      </c>
      <c r="E9" s="229">
        <v>80538</v>
      </c>
      <c r="F9" s="386">
        <v>1.6</v>
      </c>
      <c r="G9" s="385"/>
      <c r="H9" s="474"/>
      <c r="I9" s="474"/>
      <c r="J9" s="385"/>
    </row>
    <row r="10" spans="1:10" ht="9.9499999999999993" customHeight="1" x14ac:dyDescent="0.15">
      <c r="B10" s="95" t="s">
        <v>3</v>
      </c>
      <c r="C10" s="229">
        <v>1985959</v>
      </c>
      <c r="D10" s="229">
        <v>851235</v>
      </c>
      <c r="E10" s="229">
        <v>1134724</v>
      </c>
      <c r="F10" s="386">
        <v>57.1</v>
      </c>
      <c r="G10" s="385"/>
      <c r="H10" s="474"/>
      <c r="I10" s="474"/>
      <c r="J10" s="385"/>
    </row>
    <row r="11" spans="1:10" ht="9.9499999999999993" customHeight="1" x14ac:dyDescent="0.15">
      <c r="B11" s="95" t="s">
        <v>9</v>
      </c>
      <c r="C11" s="229">
        <v>1975099</v>
      </c>
      <c r="D11" s="229">
        <v>802276</v>
      </c>
      <c r="E11" s="229">
        <v>1172823</v>
      </c>
      <c r="F11" s="241">
        <v>59.4</v>
      </c>
      <c r="G11" s="50"/>
      <c r="H11" s="474"/>
      <c r="I11" s="474"/>
      <c r="J11" s="50"/>
    </row>
    <row r="12" spans="1:10" s="388" customFormat="1" ht="9.9499999999999993" customHeight="1" x14ac:dyDescent="0.15">
      <c r="B12" s="95" t="s">
        <v>59</v>
      </c>
      <c r="C12" s="229">
        <v>1788050</v>
      </c>
      <c r="D12" s="229">
        <v>806256</v>
      </c>
      <c r="E12" s="229">
        <v>981794</v>
      </c>
      <c r="F12" s="241">
        <v>54.9</v>
      </c>
      <c r="G12" s="385"/>
      <c r="H12" s="474"/>
      <c r="I12" s="474"/>
      <c r="J12" s="50"/>
    </row>
    <row r="13" spans="1:10" s="373" customFormat="1" ht="9.75" customHeight="1" x14ac:dyDescent="0.15">
      <c r="A13" s="381"/>
      <c r="B13" s="374" t="s">
        <v>20</v>
      </c>
      <c r="C13" s="375">
        <v>1666867</v>
      </c>
      <c r="D13" s="375">
        <v>1414571</v>
      </c>
      <c r="E13" s="375">
        <v>252296</v>
      </c>
      <c r="F13" s="376">
        <v>15.1</v>
      </c>
      <c r="G13" s="50"/>
      <c r="H13" s="474"/>
      <c r="I13" s="474"/>
      <c r="J13" s="50"/>
    </row>
    <row r="14" spans="1:10" ht="9.9499999999999993" customHeight="1" x14ac:dyDescent="0.15">
      <c r="B14" s="95" t="s">
        <v>5</v>
      </c>
      <c r="C14" s="229">
        <v>1304378</v>
      </c>
      <c r="D14" s="229">
        <v>470423</v>
      </c>
      <c r="E14" s="229">
        <v>833955</v>
      </c>
      <c r="F14" s="241">
        <v>63.9</v>
      </c>
      <c r="G14" s="385"/>
      <c r="H14" s="474"/>
      <c r="I14" s="474"/>
      <c r="J14" s="385"/>
    </row>
    <row r="15" spans="1:10" ht="9.9499999999999993" customHeight="1" x14ac:dyDescent="0.15">
      <c r="B15" s="95" t="s">
        <v>13</v>
      </c>
      <c r="C15" s="229">
        <v>1072946</v>
      </c>
      <c r="D15" s="229">
        <v>420161</v>
      </c>
      <c r="E15" s="229">
        <v>652785</v>
      </c>
      <c r="F15" s="241">
        <v>60.8</v>
      </c>
      <c r="G15" s="385"/>
      <c r="H15" s="474"/>
      <c r="I15" s="474"/>
      <c r="J15" s="385"/>
    </row>
    <row r="16" spans="1:10" s="373" customFormat="1" ht="9.9499999999999993" customHeight="1" x14ac:dyDescent="0.15">
      <c r="A16" s="381"/>
      <c r="B16" s="374" t="s">
        <v>6</v>
      </c>
      <c r="C16" s="375">
        <v>790729</v>
      </c>
      <c r="D16" s="375">
        <v>292749</v>
      </c>
      <c r="E16" s="375">
        <v>497980</v>
      </c>
      <c r="F16" s="376">
        <v>63</v>
      </c>
      <c r="G16" s="385"/>
      <c r="H16" s="474"/>
      <c r="I16" s="474"/>
      <c r="J16" s="385"/>
    </row>
    <row r="17" spans="1:9" ht="9.9499999999999993" customHeight="1" x14ac:dyDescent="0.15">
      <c r="B17" s="95" t="s">
        <v>329</v>
      </c>
      <c r="C17" s="229">
        <v>746215</v>
      </c>
      <c r="D17" s="229">
        <v>639817</v>
      </c>
      <c r="E17" s="229">
        <v>106398</v>
      </c>
      <c r="F17" s="241">
        <v>14.3</v>
      </c>
      <c r="G17" s="385"/>
      <c r="H17" s="474"/>
      <c r="I17" s="474"/>
    </row>
    <row r="18" spans="1:9" ht="9.9499999999999993" customHeight="1" x14ac:dyDescent="0.15">
      <c r="B18" s="95" t="s">
        <v>14</v>
      </c>
      <c r="C18" s="229">
        <v>686828</v>
      </c>
      <c r="D18" s="229">
        <v>270035</v>
      </c>
      <c r="E18" s="229">
        <v>416793</v>
      </c>
      <c r="F18" s="241">
        <v>60.7</v>
      </c>
      <c r="G18" s="385"/>
      <c r="H18" s="50"/>
      <c r="I18" s="51"/>
    </row>
    <row r="19" spans="1:9" ht="9.9499999999999993" customHeight="1" x14ac:dyDescent="0.15">
      <c r="B19" s="95" t="s">
        <v>16</v>
      </c>
      <c r="C19" s="229">
        <v>628397</v>
      </c>
      <c r="D19" s="229">
        <v>217489</v>
      </c>
      <c r="E19" s="229">
        <v>410908</v>
      </c>
      <c r="F19" s="241">
        <v>65.400000000000006</v>
      </c>
      <c r="G19" s="385"/>
      <c r="H19" s="50"/>
      <c r="I19" s="51"/>
    </row>
    <row r="20" spans="1:9" ht="9.9499999999999993" customHeight="1" x14ac:dyDescent="0.15">
      <c r="B20" s="95" t="s">
        <v>7</v>
      </c>
      <c r="C20" s="229">
        <v>380744</v>
      </c>
      <c r="D20" s="229">
        <v>159173</v>
      </c>
      <c r="E20" s="229">
        <v>221571</v>
      </c>
      <c r="F20" s="241">
        <v>58.2</v>
      </c>
      <c r="G20" s="385"/>
      <c r="H20" s="50"/>
      <c r="I20" s="51"/>
    </row>
    <row r="21" spans="1:9" ht="9.9499999999999993" customHeight="1" x14ac:dyDescent="0.15">
      <c r="B21" s="95" t="s">
        <v>18</v>
      </c>
      <c r="C21" s="229">
        <v>247830</v>
      </c>
      <c r="D21" s="229">
        <v>77472</v>
      </c>
      <c r="E21" s="229">
        <v>170358</v>
      </c>
      <c r="F21" s="241">
        <v>68.7</v>
      </c>
      <c r="G21" s="385"/>
      <c r="H21" s="50"/>
      <c r="I21" s="51"/>
    </row>
    <row r="22" spans="1:9" ht="9.9499999999999993" customHeight="1" x14ac:dyDescent="0.15">
      <c r="B22" s="95" t="s">
        <v>330</v>
      </c>
      <c r="C22" s="229">
        <v>243354</v>
      </c>
      <c r="D22" s="229">
        <v>93874</v>
      </c>
      <c r="E22" s="229">
        <v>149480</v>
      </c>
      <c r="F22" s="241">
        <v>61.4</v>
      </c>
      <c r="G22" s="385"/>
      <c r="H22" s="50"/>
      <c r="I22" s="51"/>
    </row>
    <row r="23" spans="1:9" ht="9.9499999999999993" customHeight="1" x14ac:dyDescent="0.15">
      <c r="B23" s="95" t="s">
        <v>8</v>
      </c>
      <c r="C23" s="229">
        <v>176828</v>
      </c>
      <c r="D23" s="229">
        <v>103837</v>
      </c>
      <c r="E23" s="229">
        <v>72991</v>
      </c>
      <c r="F23" s="241">
        <v>41.3</v>
      </c>
      <c r="G23" s="385"/>
      <c r="H23" s="50"/>
      <c r="I23" s="51"/>
    </row>
    <row r="24" spans="1:9" s="388" customFormat="1" ht="9.9499999999999993" customHeight="1" x14ac:dyDescent="0.15">
      <c r="B24" s="95" t="s">
        <v>12</v>
      </c>
      <c r="C24" s="229">
        <v>150347</v>
      </c>
      <c r="D24" s="229">
        <v>60997</v>
      </c>
      <c r="E24" s="229">
        <v>89350</v>
      </c>
      <c r="F24" s="241">
        <v>59.4</v>
      </c>
      <c r="H24" s="50"/>
      <c r="I24" s="51"/>
    </row>
    <row r="25" spans="1:9" ht="9.9499999999999993" customHeight="1" x14ac:dyDescent="0.15">
      <c r="B25" s="95" t="s">
        <v>4</v>
      </c>
      <c r="C25" s="229">
        <v>137809</v>
      </c>
      <c r="D25" s="229">
        <v>66338</v>
      </c>
      <c r="E25" s="229">
        <v>71471</v>
      </c>
      <c r="F25" s="241">
        <v>51.9</v>
      </c>
      <c r="G25" s="385"/>
      <c r="H25" s="50"/>
      <c r="I25" s="51"/>
    </row>
    <row r="26" spans="1:9" ht="9.9499999999999993" customHeight="1" x14ac:dyDescent="0.15">
      <c r="B26" s="95" t="s">
        <v>11</v>
      </c>
      <c r="C26" s="229">
        <v>122083</v>
      </c>
      <c r="D26" s="229">
        <v>47879</v>
      </c>
      <c r="E26" s="229">
        <v>74204</v>
      </c>
      <c r="F26" s="241">
        <v>60.8</v>
      </c>
      <c r="G26" s="385"/>
      <c r="H26" s="50"/>
      <c r="I26" s="51"/>
    </row>
    <row r="27" spans="1:9" ht="9.9499999999999993" customHeight="1" x14ac:dyDescent="0.15">
      <c r="B27" s="95" t="s">
        <v>17</v>
      </c>
      <c r="C27" s="229">
        <v>57431</v>
      </c>
      <c r="D27" s="229">
        <v>16392</v>
      </c>
      <c r="E27" s="229">
        <v>41039</v>
      </c>
      <c r="F27" s="241">
        <v>71.5</v>
      </c>
      <c r="G27" s="385"/>
      <c r="H27" s="50"/>
      <c r="I27" s="51"/>
    </row>
    <row r="28" spans="1:9" ht="9.9499999999999993" customHeight="1" x14ac:dyDescent="0.15">
      <c r="B28" s="95" t="s">
        <v>10</v>
      </c>
      <c r="C28" s="229">
        <v>41670</v>
      </c>
      <c r="D28" s="229">
        <v>19836</v>
      </c>
      <c r="E28" s="229">
        <v>21834</v>
      </c>
      <c r="F28" s="241">
        <v>52.4</v>
      </c>
      <c r="G28" s="385"/>
      <c r="H28" s="50"/>
      <c r="I28" s="51"/>
    </row>
    <row r="29" spans="1:9" ht="9.9499999999999993" customHeight="1" x14ac:dyDescent="0.15">
      <c r="B29" s="95" t="s">
        <v>19</v>
      </c>
      <c r="C29" s="229">
        <v>32759</v>
      </c>
      <c r="D29" s="229">
        <v>17765</v>
      </c>
      <c r="E29" s="229">
        <v>14994</v>
      </c>
      <c r="F29" s="241">
        <v>45.8</v>
      </c>
      <c r="G29" s="385"/>
      <c r="H29" s="50"/>
      <c r="I29" s="51"/>
    </row>
    <row r="30" spans="1:9" ht="9.9499999999999993" customHeight="1" thickBot="1" x14ac:dyDescent="0.2">
      <c r="B30" s="95" t="s">
        <v>15</v>
      </c>
      <c r="C30" s="237">
        <v>23809</v>
      </c>
      <c r="D30" s="237">
        <v>10798</v>
      </c>
      <c r="E30" s="237">
        <v>13011</v>
      </c>
      <c r="F30" s="242">
        <v>54.6</v>
      </c>
      <c r="G30" s="385"/>
      <c r="H30" s="50"/>
      <c r="I30" s="51"/>
    </row>
    <row r="31" spans="1:9" ht="9.9499999999999993" customHeight="1" x14ac:dyDescent="0.15">
      <c r="B31" s="40" t="s">
        <v>0</v>
      </c>
      <c r="C31" s="238">
        <v>53964235</v>
      </c>
      <c r="D31" s="238">
        <v>34981280</v>
      </c>
      <c r="E31" s="238">
        <v>18982955</v>
      </c>
      <c r="F31" s="243">
        <v>35.200000000000003</v>
      </c>
      <c r="H31" s="50"/>
      <c r="I31" s="51"/>
    </row>
    <row r="32" spans="1:9" s="25" customFormat="1" ht="9.75" customHeight="1" x14ac:dyDescent="0.15">
      <c r="A32" s="481" t="s">
        <v>328</v>
      </c>
      <c r="B32" s="481"/>
      <c r="C32" s="481"/>
      <c r="D32" s="481"/>
      <c r="E32" s="481"/>
      <c r="F32" s="481"/>
      <c r="I32" s="27"/>
    </row>
    <row r="33" spans="1:9" s="56" customFormat="1" ht="10.5" customHeight="1" x14ac:dyDescent="0.15">
      <c r="A33" s="356" t="s">
        <v>328</v>
      </c>
      <c r="B33" s="482" t="s">
        <v>435</v>
      </c>
      <c r="C33" s="482"/>
      <c r="D33" s="482"/>
      <c r="E33" s="482"/>
      <c r="F33" s="482"/>
      <c r="I33" s="51"/>
    </row>
    <row r="34" spans="1:9" ht="10.5" customHeight="1" x14ac:dyDescent="0.15">
      <c r="A34" s="56"/>
      <c r="B34" s="411"/>
      <c r="C34" s="411"/>
      <c r="G34" s="64"/>
    </row>
    <row r="35" spans="1:9" x14ac:dyDescent="0.15">
      <c r="D35" s="52"/>
      <c r="E35" s="52"/>
      <c r="F35" s="52"/>
    </row>
    <row r="36" spans="1:9" x14ac:dyDescent="0.15">
      <c r="B36" s="52"/>
      <c r="C36" s="52"/>
      <c r="D36" s="52"/>
      <c r="E36" s="52"/>
      <c r="F36" s="52"/>
    </row>
    <row r="37" spans="1:9" x14ac:dyDescent="0.15">
      <c r="B37" s="52"/>
      <c r="C37" s="52"/>
    </row>
    <row r="40" spans="1:9" ht="12.75" customHeight="1" x14ac:dyDescent="0.15"/>
  </sheetData>
  <mergeCells count="8">
    <mergeCell ref="A32:F32"/>
    <mergeCell ref="B33:F33"/>
    <mergeCell ref="H9:I17"/>
    <mergeCell ref="B1:F1"/>
    <mergeCell ref="A2:F2"/>
    <mergeCell ref="A3:F3"/>
    <mergeCell ref="A6:F6"/>
    <mergeCell ref="B5:F5"/>
  </mergeCells>
  <phoneticPr fontId="8"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view="pageLayout" topLeftCell="B1" zoomScale="145" zoomScaleNormal="100" zoomScaleSheetLayoutView="100" zoomScalePageLayoutView="145" workbookViewId="0">
      <selection activeCell="B1" sqref="B1:F1"/>
    </sheetView>
  </sheetViews>
  <sheetFormatPr defaultColWidth="6.5703125" defaultRowHeight="8.25" x14ac:dyDescent="0.15"/>
  <cols>
    <col min="1" max="1" width="1.28515625" style="396" hidden="1" customWidth="1"/>
    <col min="2" max="2" width="19" style="396" customWidth="1"/>
    <col min="3" max="3" width="10.42578125" style="396" customWidth="1"/>
    <col min="4" max="4" width="8.5703125" style="396" customWidth="1"/>
    <col min="5" max="5" width="9.7109375" style="396" customWidth="1"/>
    <col min="6" max="6" width="12" style="396" customWidth="1"/>
    <col min="7" max="16384" width="6.5703125" style="396"/>
  </cols>
  <sheetData>
    <row r="1" spans="1:10" ht="9.75" customHeight="1" x14ac:dyDescent="0.15">
      <c r="B1" s="483" t="s">
        <v>242</v>
      </c>
      <c r="C1" s="483"/>
      <c r="D1" s="483"/>
      <c r="E1" s="483"/>
      <c r="F1" s="483"/>
    </row>
    <row r="2" spans="1:10" ht="13.5" customHeight="1" x14ac:dyDescent="0.15">
      <c r="A2" s="484" t="s">
        <v>332</v>
      </c>
      <c r="B2" s="484"/>
      <c r="C2" s="484"/>
      <c r="D2" s="484"/>
      <c r="E2" s="484"/>
      <c r="F2" s="484"/>
    </row>
    <row r="3" spans="1:10" ht="19.5" customHeight="1" x14ac:dyDescent="0.15">
      <c r="A3" s="460" t="s">
        <v>407</v>
      </c>
      <c r="B3" s="460"/>
      <c r="C3" s="460"/>
      <c r="D3" s="460"/>
      <c r="E3" s="460"/>
      <c r="F3" s="460"/>
    </row>
    <row r="4" spans="1:10" ht="7.5" customHeight="1" x14ac:dyDescent="0.15">
      <c r="A4" s="394"/>
      <c r="B4" s="47"/>
      <c r="C4" s="47"/>
      <c r="D4" s="47"/>
      <c r="E4" s="47"/>
      <c r="F4" s="47"/>
    </row>
    <row r="5" spans="1:10" ht="11.25" customHeight="1" x14ac:dyDescent="0.15">
      <c r="A5" s="49"/>
      <c r="B5" s="485" t="s">
        <v>125</v>
      </c>
      <c r="C5" s="485"/>
      <c r="D5" s="485"/>
      <c r="E5" s="485"/>
      <c r="F5" s="485"/>
    </row>
    <row r="6" spans="1:10" ht="19.5" customHeight="1" x14ac:dyDescent="0.15">
      <c r="A6" s="478" t="s">
        <v>406</v>
      </c>
      <c r="B6" s="479"/>
      <c r="C6" s="479"/>
      <c r="D6" s="479"/>
      <c r="E6" s="479"/>
      <c r="F6" s="479"/>
    </row>
    <row r="7" spans="1:10" ht="9.75" customHeight="1" x14ac:dyDescent="0.15">
      <c r="C7" s="48" t="s">
        <v>0</v>
      </c>
      <c r="D7" s="48" t="s">
        <v>415</v>
      </c>
      <c r="E7" s="48" t="s">
        <v>81</v>
      </c>
      <c r="F7" s="53" t="s">
        <v>82</v>
      </c>
    </row>
    <row r="8" spans="1:10" ht="9.75" customHeight="1" x14ac:dyDescent="0.15">
      <c r="B8" s="95" t="s">
        <v>1</v>
      </c>
      <c r="C8" s="236">
        <v>22283131</v>
      </c>
      <c r="D8" s="236">
        <v>11471170</v>
      </c>
      <c r="E8" s="236">
        <v>10811961</v>
      </c>
      <c r="F8" s="410">
        <v>48.520829999999997</v>
      </c>
      <c r="G8" s="51"/>
      <c r="H8" s="50"/>
      <c r="I8" s="51"/>
    </row>
    <row r="9" spans="1:10" ht="9.9499999999999993" customHeight="1" x14ac:dyDescent="0.15">
      <c r="B9" s="95" t="s">
        <v>2</v>
      </c>
      <c r="C9" s="229">
        <v>3533781</v>
      </c>
      <c r="D9" s="229">
        <v>3457292</v>
      </c>
      <c r="E9" s="229">
        <v>76489</v>
      </c>
      <c r="F9" s="409">
        <v>2.1645089999999998</v>
      </c>
      <c r="G9" s="51"/>
      <c r="H9" s="474"/>
      <c r="I9" s="474"/>
    </row>
    <row r="10" spans="1:10" ht="9.9499999999999993" customHeight="1" x14ac:dyDescent="0.15">
      <c r="B10" s="95" t="s">
        <v>3</v>
      </c>
      <c r="C10" s="229">
        <v>1590314</v>
      </c>
      <c r="D10" s="229">
        <v>504812</v>
      </c>
      <c r="E10" s="229">
        <v>1085502</v>
      </c>
      <c r="F10" s="409">
        <v>68.257090000000005</v>
      </c>
      <c r="G10" s="51"/>
      <c r="H10" s="474"/>
      <c r="I10" s="474"/>
    </row>
    <row r="11" spans="1:10" ht="9.9499999999999993" customHeight="1" x14ac:dyDescent="0.15">
      <c r="B11" s="95" t="s">
        <v>9</v>
      </c>
      <c r="C11" s="229">
        <v>1390447</v>
      </c>
      <c r="D11" s="229">
        <v>275036</v>
      </c>
      <c r="E11" s="229">
        <v>1115411</v>
      </c>
      <c r="F11" s="409">
        <v>80.2196</v>
      </c>
      <c r="G11" s="410"/>
      <c r="H11" s="474"/>
      <c r="I11" s="474"/>
      <c r="J11" s="50"/>
    </row>
    <row r="12" spans="1:10" ht="9.9499999999999993" customHeight="1" x14ac:dyDescent="0.15">
      <c r="B12" s="95" t="s">
        <v>59</v>
      </c>
      <c r="C12" s="229">
        <v>1263822</v>
      </c>
      <c r="D12" s="229">
        <v>355944</v>
      </c>
      <c r="E12" s="229">
        <v>907878</v>
      </c>
      <c r="F12" s="241">
        <v>71.835909999999998</v>
      </c>
      <c r="G12" s="400"/>
      <c r="H12" s="474"/>
      <c r="I12" s="474"/>
      <c r="J12" s="50"/>
    </row>
    <row r="13" spans="1:10" ht="9.9499999999999993" customHeight="1" x14ac:dyDescent="0.15">
      <c r="A13" s="381"/>
      <c r="B13" s="374" t="s">
        <v>20</v>
      </c>
      <c r="C13" s="375">
        <v>1150330</v>
      </c>
      <c r="D13" s="375">
        <v>914477</v>
      </c>
      <c r="E13" s="375">
        <v>235853</v>
      </c>
      <c r="F13" s="376">
        <v>20.503070000000001</v>
      </c>
      <c r="G13" s="50"/>
      <c r="H13" s="474"/>
      <c r="I13" s="474"/>
      <c r="J13" s="50"/>
    </row>
    <row r="14" spans="1:10" ht="9.9499999999999993" customHeight="1" x14ac:dyDescent="0.15">
      <c r="B14" s="95" t="s">
        <v>5</v>
      </c>
      <c r="C14" s="229">
        <v>934262</v>
      </c>
      <c r="D14" s="229">
        <v>155781</v>
      </c>
      <c r="E14" s="229">
        <v>778481</v>
      </c>
      <c r="F14" s="241">
        <v>83.325770000000006</v>
      </c>
      <c r="G14" s="400"/>
      <c r="H14" s="474"/>
      <c r="I14" s="474"/>
    </row>
    <row r="15" spans="1:10" ht="9.9499999999999993" customHeight="1" x14ac:dyDescent="0.15">
      <c r="B15" s="95" t="s">
        <v>13</v>
      </c>
      <c r="C15" s="229">
        <v>823195</v>
      </c>
      <c r="D15" s="229">
        <v>207253</v>
      </c>
      <c r="E15" s="229">
        <v>615942</v>
      </c>
      <c r="F15" s="241">
        <v>74.823340000000002</v>
      </c>
      <c r="G15" s="400"/>
      <c r="H15" s="474"/>
      <c r="I15" s="474"/>
    </row>
    <row r="16" spans="1:10" ht="9.9499999999999993" customHeight="1" x14ac:dyDescent="0.15">
      <c r="A16" s="381"/>
      <c r="B16" s="374" t="s">
        <v>6</v>
      </c>
      <c r="C16" s="375">
        <v>550958</v>
      </c>
      <c r="D16" s="375">
        <v>84908</v>
      </c>
      <c r="E16" s="375">
        <v>466050</v>
      </c>
      <c r="F16" s="376">
        <v>84.589020000000005</v>
      </c>
      <c r="G16" s="400"/>
      <c r="H16" s="474"/>
      <c r="I16" s="474"/>
    </row>
    <row r="17" spans="2:9" ht="9.9499999999999993" customHeight="1" x14ac:dyDescent="0.15">
      <c r="B17" s="95" t="s">
        <v>329</v>
      </c>
      <c r="C17" s="229">
        <v>546875</v>
      </c>
      <c r="D17" s="229">
        <v>446693</v>
      </c>
      <c r="E17" s="229">
        <v>100182</v>
      </c>
      <c r="F17" s="241">
        <v>18.318989999999999</v>
      </c>
      <c r="G17" s="400"/>
      <c r="H17" s="474"/>
      <c r="I17" s="474"/>
    </row>
    <row r="18" spans="2:9" ht="9.9499999999999993" customHeight="1" x14ac:dyDescent="0.15">
      <c r="B18" s="95" t="s">
        <v>14</v>
      </c>
      <c r="C18" s="229">
        <v>498723</v>
      </c>
      <c r="D18" s="229">
        <v>104610</v>
      </c>
      <c r="E18" s="229">
        <v>394113</v>
      </c>
      <c r="F18" s="241">
        <v>79.024429999999995</v>
      </c>
      <c r="H18" s="50"/>
      <c r="I18" s="51"/>
    </row>
    <row r="19" spans="2:9" ht="9.9499999999999993" customHeight="1" x14ac:dyDescent="0.15">
      <c r="B19" s="95" t="s">
        <v>16</v>
      </c>
      <c r="C19" s="229">
        <v>483342</v>
      </c>
      <c r="D19" s="229">
        <v>88812</v>
      </c>
      <c r="E19" s="229">
        <v>394530</v>
      </c>
      <c r="F19" s="241">
        <v>81.625429999999994</v>
      </c>
      <c r="H19" s="50"/>
      <c r="I19" s="51"/>
    </row>
    <row r="20" spans="2:9" ht="9.9499999999999993" customHeight="1" x14ac:dyDescent="0.15">
      <c r="B20" s="95" t="s">
        <v>7</v>
      </c>
      <c r="C20" s="229">
        <v>290125</v>
      </c>
      <c r="D20" s="229">
        <v>74896</v>
      </c>
      <c r="E20" s="229">
        <v>215229</v>
      </c>
      <c r="F20" s="241">
        <v>74.184920000000005</v>
      </c>
      <c r="H20" s="50"/>
      <c r="I20" s="51"/>
    </row>
    <row r="21" spans="2:9" ht="9.9499999999999993" customHeight="1" x14ac:dyDescent="0.15">
      <c r="B21" s="95" t="s">
        <v>330</v>
      </c>
      <c r="C21" s="229">
        <v>189115</v>
      </c>
      <c r="D21" s="229">
        <v>49465</v>
      </c>
      <c r="E21" s="229">
        <v>139650</v>
      </c>
      <c r="F21" s="241">
        <v>73.843959999999996</v>
      </c>
      <c r="H21" s="50"/>
      <c r="I21" s="51"/>
    </row>
    <row r="22" spans="2:9" ht="9.9499999999999993" customHeight="1" x14ac:dyDescent="0.15">
      <c r="B22" s="95" t="s">
        <v>18</v>
      </c>
      <c r="C22" s="229">
        <v>186996</v>
      </c>
      <c r="D22" s="229">
        <v>34253</v>
      </c>
      <c r="E22" s="229">
        <v>152743</v>
      </c>
      <c r="F22" s="241">
        <v>81.682500000000005</v>
      </c>
      <c r="H22" s="50"/>
      <c r="I22" s="51"/>
    </row>
    <row r="23" spans="2:9" ht="9.9499999999999993" customHeight="1" x14ac:dyDescent="0.15">
      <c r="B23" s="95" t="s">
        <v>8</v>
      </c>
      <c r="C23" s="229">
        <v>134461</v>
      </c>
      <c r="D23" s="229">
        <v>63132</v>
      </c>
      <c r="E23" s="229">
        <v>71329</v>
      </c>
      <c r="F23" s="241">
        <v>53.048099999999998</v>
      </c>
      <c r="H23" s="50"/>
      <c r="I23" s="51"/>
    </row>
    <row r="24" spans="2:9" ht="9.9499999999999993" customHeight="1" x14ac:dyDescent="0.15">
      <c r="B24" s="95" t="s">
        <v>12</v>
      </c>
      <c r="C24" s="229">
        <v>117713</v>
      </c>
      <c r="D24" s="229">
        <v>31154</v>
      </c>
      <c r="E24" s="229">
        <v>86559</v>
      </c>
      <c r="F24" s="241">
        <v>73.533929999999998</v>
      </c>
      <c r="H24" s="50"/>
      <c r="I24" s="51"/>
    </row>
    <row r="25" spans="2:9" ht="9.9499999999999993" customHeight="1" x14ac:dyDescent="0.15">
      <c r="B25" s="95" t="s">
        <v>4</v>
      </c>
      <c r="C25" s="229">
        <v>105232</v>
      </c>
      <c r="D25" s="229">
        <v>36265</v>
      </c>
      <c r="E25" s="229">
        <v>68967</v>
      </c>
      <c r="F25" s="241">
        <v>65.538049999999998</v>
      </c>
      <c r="H25" s="50"/>
      <c r="I25" s="51"/>
    </row>
    <row r="26" spans="2:9" ht="9.9499999999999993" customHeight="1" x14ac:dyDescent="0.15">
      <c r="B26" s="95" t="s">
        <v>11</v>
      </c>
      <c r="C26" s="229">
        <v>88187</v>
      </c>
      <c r="D26" s="229">
        <v>18220</v>
      </c>
      <c r="E26" s="229">
        <v>69967</v>
      </c>
      <c r="F26" s="241">
        <v>79.339359999999999</v>
      </c>
      <c r="H26" s="50"/>
      <c r="I26" s="51"/>
    </row>
    <row r="27" spans="2:9" ht="9.9499999999999993" customHeight="1" x14ac:dyDescent="0.15">
      <c r="B27" s="95" t="s">
        <v>17</v>
      </c>
      <c r="C27" s="229">
        <v>45989</v>
      </c>
      <c r="D27" s="229">
        <v>6441</v>
      </c>
      <c r="E27" s="229">
        <v>39548</v>
      </c>
      <c r="F27" s="241">
        <v>85.994479999999996</v>
      </c>
      <c r="H27" s="50"/>
      <c r="I27" s="51"/>
    </row>
    <row r="28" spans="2:9" ht="9.9499999999999993" customHeight="1" x14ac:dyDescent="0.15">
      <c r="B28" s="95" t="s">
        <v>10</v>
      </c>
      <c r="C28" s="229">
        <v>29905</v>
      </c>
      <c r="D28" s="229">
        <v>10199</v>
      </c>
      <c r="E28" s="229">
        <v>19706</v>
      </c>
      <c r="F28" s="241">
        <v>65.895340000000004</v>
      </c>
      <c r="H28" s="50"/>
      <c r="I28" s="51"/>
    </row>
    <row r="29" spans="2:9" ht="9.9499999999999993" customHeight="1" x14ac:dyDescent="0.15">
      <c r="B29" s="95" t="s">
        <v>19</v>
      </c>
      <c r="C29" s="229">
        <v>22419</v>
      </c>
      <c r="D29" s="229">
        <v>7895</v>
      </c>
      <c r="E29" s="229">
        <v>14524</v>
      </c>
      <c r="F29" s="241">
        <v>64.784329999999997</v>
      </c>
      <c r="H29" s="50"/>
      <c r="I29" s="51"/>
    </row>
    <row r="30" spans="2:9" ht="9.9499999999999993" customHeight="1" thickBot="1" x14ac:dyDescent="0.2">
      <c r="B30" s="95" t="s">
        <v>15</v>
      </c>
      <c r="C30" s="237">
        <v>17107</v>
      </c>
      <c r="D30" s="237">
        <v>4747</v>
      </c>
      <c r="E30" s="237">
        <v>12360</v>
      </c>
      <c r="F30" s="242">
        <v>72.251130000000003</v>
      </c>
      <c r="H30" s="50"/>
      <c r="I30" s="51"/>
    </row>
    <row r="31" spans="2:9" ht="9.9499999999999993" customHeight="1" x14ac:dyDescent="0.15">
      <c r="B31" s="40" t="s">
        <v>0</v>
      </c>
      <c r="C31" s="238">
        <v>36276429</v>
      </c>
      <c r="D31" s="238">
        <v>18403455</v>
      </c>
      <c r="E31" s="238">
        <v>17872974</v>
      </c>
      <c r="F31" s="243">
        <v>49.268835000000003</v>
      </c>
      <c r="H31" s="50"/>
      <c r="I31" s="51"/>
    </row>
    <row r="32" spans="2:9" s="412" customFormat="1" ht="9.9499999999999993" customHeight="1" x14ac:dyDescent="0.15">
      <c r="B32" s="481" t="s">
        <v>328</v>
      </c>
      <c r="C32" s="481"/>
      <c r="D32" s="481"/>
      <c r="E32" s="481"/>
      <c r="F32" s="481"/>
      <c r="G32" s="426"/>
      <c r="H32" s="50"/>
      <c r="I32" s="51"/>
    </row>
    <row r="33" spans="1:9" s="25" customFormat="1" ht="12" customHeight="1" x14ac:dyDescent="0.15">
      <c r="A33" s="356" t="s">
        <v>328</v>
      </c>
      <c r="B33" s="463" t="s">
        <v>433</v>
      </c>
      <c r="C33" s="486"/>
      <c r="D33" s="486"/>
      <c r="E33" s="486"/>
      <c r="F33" s="486"/>
      <c r="I33" s="27"/>
    </row>
    <row r="34" spans="1:9" ht="4.5" customHeight="1" x14ac:dyDescent="0.15">
      <c r="B34" s="487"/>
      <c r="C34" s="487"/>
      <c r="D34" s="487"/>
      <c r="E34" s="487"/>
      <c r="F34" s="487"/>
      <c r="I34" s="51"/>
    </row>
    <row r="35" spans="1:9" ht="10.5" customHeight="1" x14ac:dyDescent="0.15">
      <c r="G35" s="395"/>
    </row>
    <row r="36" spans="1:9" x14ac:dyDescent="0.15">
      <c r="B36" s="52"/>
      <c r="C36" s="52"/>
      <c r="D36" s="52"/>
      <c r="E36" s="52"/>
      <c r="F36" s="52"/>
    </row>
    <row r="37" spans="1:9" x14ac:dyDescent="0.15">
      <c r="B37" s="52"/>
      <c r="C37" s="52"/>
      <c r="D37" s="52"/>
      <c r="E37" s="52"/>
      <c r="F37" s="52"/>
    </row>
    <row r="41" spans="1:9" ht="12.75" customHeight="1" x14ac:dyDescent="0.15"/>
  </sheetData>
  <mergeCells count="9">
    <mergeCell ref="H9:I17"/>
    <mergeCell ref="B33:F33"/>
    <mergeCell ref="B34:F34"/>
    <mergeCell ref="B1:F1"/>
    <mergeCell ref="A2:F2"/>
    <mergeCell ref="A3:F3"/>
    <mergeCell ref="B5:F5"/>
    <mergeCell ref="A6:F6"/>
    <mergeCell ref="B32:F32"/>
  </mergeCells>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view="pageLayout" zoomScale="160" zoomScaleNormal="100" zoomScaleSheetLayoutView="100" zoomScalePageLayoutView="160" workbookViewId="0">
      <selection activeCell="J9" sqref="J9"/>
    </sheetView>
  </sheetViews>
  <sheetFormatPr defaultColWidth="9.140625" defaultRowHeight="12.75" x14ac:dyDescent="0.2"/>
  <cols>
    <col min="1" max="1" width="13.85546875" customWidth="1"/>
    <col min="2" max="2" width="8.7109375" style="9" customWidth="1"/>
    <col min="3" max="3" width="8" style="3" customWidth="1"/>
    <col min="4" max="4" width="8.7109375" style="9" customWidth="1"/>
    <col min="5" max="5" width="7.42578125" style="3" customWidth="1"/>
    <col min="6" max="6" width="0.7109375" style="3" customWidth="1"/>
    <col min="7" max="7" width="8.7109375" style="2" customWidth="1"/>
    <col min="8" max="8" width="8" style="3" customWidth="1"/>
    <col min="9" max="9" width="8.7109375" style="2" customWidth="1"/>
    <col min="10" max="10" width="8.140625" style="3" customWidth="1"/>
    <col min="11" max="11" width="8.28515625" customWidth="1"/>
    <col min="12" max="12" width="10.42578125" bestFit="1" customWidth="1"/>
    <col min="13" max="13" width="10.140625" bestFit="1" customWidth="1"/>
    <col min="16" max="16" width="11.140625" bestFit="1" customWidth="1"/>
    <col min="18" max="18" width="10" bestFit="1" customWidth="1"/>
  </cols>
  <sheetData>
    <row r="1" spans="1:11" ht="10.5" customHeight="1" x14ac:dyDescent="0.2">
      <c r="A1" s="483" t="s">
        <v>243</v>
      </c>
      <c r="B1" s="483"/>
      <c r="C1" s="483"/>
      <c r="D1" s="483"/>
      <c r="E1" s="483"/>
      <c r="F1" s="185"/>
    </row>
    <row r="2" spans="1:11" ht="12.75" customHeight="1" x14ac:dyDescent="0.2">
      <c r="A2" s="484" t="s">
        <v>332</v>
      </c>
      <c r="B2" s="484"/>
      <c r="C2" s="484"/>
      <c r="D2" s="484"/>
      <c r="E2" s="484"/>
      <c r="F2" s="484"/>
      <c r="G2" s="484"/>
      <c r="H2" s="484"/>
      <c r="I2" s="484"/>
      <c r="J2" s="484"/>
    </row>
    <row r="3" spans="1:11" ht="36" customHeight="1" thickBot="1" x14ac:dyDescent="0.25">
      <c r="A3" s="493" t="s">
        <v>357</v>
      </c>
      <c r="B3" s="493"/>
      <c r="C3" s="493"/>
      <c r="D3" s="493"/>
      <c r="E3" s="493"/>
      <c r="F3" s="493"/>
      <c r="G3" s="493"/>
      <c r="H3" s="493"/>
      <c r="I3" s="493"/>
      <c r="J3" s="493"/>
    </row>
    <row r="4" spans="1:11" ht="7.5" customHeight="1" thickBot="1" x14ac:dyDescent="0.25">
      <c r="A4" s="60"/>
      <c r="B4" s="61"/>
      <c r="C4" s="61"/>
      <c r="D4" s="61"/>
      <c r="E4" s="61"/>
      <c r="F4" s="61"/>
      <c r="G4" s="61"/>
      <c r="H4" s="61"/>
      <c r="I4" s="61"/>
      <c r="J4" s="61"/>
    </row>
    <row r="5" spans="1:11" ht="18" customHeight="1" x14ac:dyDescent="0.2">
      <c r="A5" s="488" t="s">
        <v>358</v>
      </c>
      <c r="B5" s="489"/>
      <c r="C5" s="489"/>
      <c r="D5" s="489"/>
      <c r="E5" s="489"/>
      <c r="F5" s="489"/>
      <c r="G5" s="489"/>
      <c r="H5" s="489"/>
      <c r="I5" s="489"/>
      <c r="J5" s="489"/>
    </row>
    <row r="6" spans="1:11" ht="9.1999999999999993" customHeight="1" x14ac:dyDescent="0.2">
      <c r="A6" s="112"/>
      <c r="B6" s="490" t="s">
        <v>264</v>
      </c>
      <c r="C6" s="490"/>
      <c r="D6" s="490"/>
      <c r="E6" s="490"/>
      <c r="F6" s="191"/>
      <c r="G6" s="490" t="s">
        <v>265</v>
      </c>
      <c r="H6" s="490"/>
      <c r="I6" s="490"/>
      <c r="J6" s="490"/>
    </row>
    <row r="7" spans="1:11" ht="18.600000000000001" customHeight="1" x14ac:dyDescent="0.2">
      <c r="A7" s="57"/>
      <c r="B7" s="57"/>
      <c r="C7" s="495" t="s">
        <v>263</v>
      </c>
      <c r="D7" s="495"/>
      <c r="E7" s="327"/>
      <c r="F7" s="57"/>
      <c r="G7" s="117"/>
      <c r="H7" s="495" t="s">
        <v>263</v>
      </c>
      <c r="I7" s="495"/>
      <c r="J7" s="327"/>
    </row>
    <row r="8" spans="1:11" ht="27.95" customHeight="1" x14ac:dyDescent="0.2">
      <c r="A8" s="85"/>
      <c r="B8" s="201" t="s">
        <v>121</v>
      </c>
      <c r="C8" s="201" t="s">
        <v>122</v>
      </c>
      <c r="D8" s="201" t="s">
        <v>123</v>
      </c>
      <c r="E8" s="326" t="s">
        <v>0</v>
      </c>
      <c r="F8" s="187"/>
      <c r="G8" s="201" t="s">
        <v>121</v>
      </c>
      <c r="H8" s="201" t="s">
        <v>122</v>
      </c>
      <c r="I8" s="201" t="s">
        <v>123</v>
      </c>
      <c r="J8" s="175" t="s">
        <v>0</v>
      </c>
      <c r="K8" s="11"/>
    </row>
    <row r="9" spans="1:11" ht="9.1999999999999993" customHeight="1" x14ac:dyDescent="0.2">
      <c r="A9" s="20" t="s">
        <v>21</v>
      </c>
      <c r="B9" s="267">
        <v>4660580</v>
      </c>
      <c r="C9" s="267">
        <v>6327910</v>
      </c>
      <c r="D9" s="289">
        <v>1646550</v>
      </c>
      <c r="E9" s="267">
        <v>12635040</v>
      </c>
      <c r="F9" s="44"/>
      <c r="G9" s="267">
        <v>8232052</v>
      </c>
      <c r="H9" s="267">
        <v>13959012</v>
      </c>
      <c r="I9" s="267">
        <v>14085365</v>
      </c>
      <c r="J9" s="267">
        <v>36276429</v>
      </c>
      <c r="K9" s="11"/>
    </row>
    <row r="10" spans="1:11" ht="9.1999999999999993" customHeight="1" x14ac:dyDescent="0.2">
      <c r="A10" s="96" t="s">
        <v>414</v>
      </c>
      <c r="B10" s="229">
        <v>4607117</v>
      </c>
      <c r="C10" s="229">
        <v>5660544</v>
      </c>
      <c r="D10" s="240">
        <v>1331938</v>
      </c>
      <c r="E10" s="229">
        <v>11599599</v>
      </c>
      <c r="F10" s="103"/>
      <c r="G10" s="229">
        <v>7386173</v>
      </c>
      <c r="H10" s="229">
        <v>9068135</v>
      </c>
      <c r="I10" s="229">
        <v>1949147</v>
      </c>
      <c r="J10" s="229">
        <v>18403455</v>
      </c>
      <c r="K10" s="11"/>
    </row>
    <row r="11" spans="1:11" ht="9.1999999999999993" customHeight="1" x14ac:dyDescent="0.2">
      <c r="A11" s="96" t="s">
        <v>80</v>
      </c>
      <c r="B11" s="229">
        <v>53463</v>
      </c>
      <c r="C11" s="229">
        <v>667366</v>
      </c>
      <c r="D11" s="240">
        <v>314612</v>
      </c>
      <c r="E11" s="229">
        <v>1035441</v>
      </c>
      <c r="F11" s="103"/>
      <c r="G11" s="229">
        <v>845879</v>
      </c>
      <c r="H11" s="229">
        <v>4890877</v>
      </c>
      <c r="I11" s="229">
        <v>12136218</v>
      </c>
      <c r="J11" s="229">
        <v>17872974</v>
      </c>
      <c r="K11" s="11"/>
    </row>
    <row r="12" spans="1:11" ht="9.1999999999999993" customHeight="1" x14ac:dyDescent="0.2">
      <c r="A12" s="20" t="s">
        <v>65</v>
      </c>
      <c r="B12" s="290">
        <v>26954784</v>
      </c>
      <c r="C12" s="290">
        <v>1256429</v>
      </c>
      <c r="D12" s="291">
        <v>307190</v>
      </c>
      <c r="E12" s="290">
        <v>28518403</v>
      </c>
      <c r="F12" s="45"/>
      <c r="G12" s="290">
        <v>150341714</v>
      </c>
      <c r="H12" s="290">
        <v>6037205</v>
      </c>
      <c r="I12" s="290">
        <v>2613828</v>
      </c>
      <c r="J12" s="290">
        <v>158992747</v>
      </c>
    </row>
    <row r="13" spans="1:11" ht="9.1999999999999993" customHeight="1" x14ac:dyDescent="0.2">
      <c r="A13" s="20" t="s">
        <v>66</v>
      </c>
      <c r="B13" s="290">
        <v>6948435</v>
      </c>
      <c r="C13" s="290">
        <v>368473</v>
      </c>
      <c r="D13" s="291">
        <v>85315</v>
      </c>
      <c r="E13" s="290">
        <v>7402223</v>
      </c>
      <c r="F13" s="45"/>
      <c r="G13" s="290">
        <v>26588949</v>
      </c>
      <c r="H13" s="290">
        <v>1438160</v>
      </c>
      <c r="I13" s="290">
        <v>763711</v>
      </c>
      <c r="J13" s="290">
        <v>28790820</v>
      </c>
      <c r="K13" s="1"/>
    </row>
    <row r="14" spans="1:11" ht="9.1999999999999993" customHeight="1" x14ac:dyDescent="0.2">
      <c r="A14" s="20" t="s">
        <v>67</v>
      </c>
      <c r="B14" s="290">
        <v>984927</v>
      </c>
      <c r="C14" s="290">
        <v>1089912</v>
      </c>
      <c r="D14" s="291">
        <v>357681</v>
      </c>
      <c r="E14" s="290">
        <v>2432520</v>
      </c>
      <c r="F14" s="45"/>
      <c r="G14" s="290">
        <v>2648968</v>
      </c>
      <c r="H14" s="290">
        <v>5078212</v>
      </c>
      <c r="I14" s="290">
        <v>4794116</v>
      </c>
      <c r="J14" s="290">
        <v>12521296</v>
      </c>
      <c r="K14" s="5"/>
    </row>
    <row r="15" spans="1:11" ht="9.1999999999999993" customHeight="1" thickBot="1" x14ac:dyDescent="0.25">
      <c r="A15" s="33" t="s">
        <v>68</v>
      </c>
      <c r="B15" s="268">
        <v>2501991</v>
      </c>
      <c r="C15" s="268">
        <v>275439</v>
      </c>
      <c r="D15" s="292">
        <v>54284</v>
      </c>
      <c r="E15" s="268">
        <v>2831714</v>
      </c>
      <c r="F15" s="115"/>
      <c r="G15" s="268">
        <v>4852888</v>
      </c>
      <c r="H15" s="299">
        <v>842258</v>
      </c>
      <c r="I15" s="299">
        <v>350784</v>
      </c>
      <c r="J15" s="299">
        <v>6045930</v>
      </c>
      <c r="K15" s="3"/>
    </row>
    <row r="16" spans="1:11" ht="9.1999999999999993" customHeight="1" x14ac:dyDescent="0.2">
      <c r="A16" s="108" t="s">
        <v>0</v>
      </c>
      <c r="B16" s="172">
        <v>42050717</v>
      </c>
      <c r="C16" s="172">
        <v>9318163</v>
      </c>
      <c r="D16" s="171">
        <v>2451020</v>
      </c>
      <c r="E16" s="172">
        <v>53819900</v>
      </c>
      <c r="F16" s="135"/>
      <c r="G16" s="172">
        <v>192664571</v>
      </c>
      <c r="H16" s="172">
        <v>27354847</v>
      </c>
      <c r="I16" s="172">
        <v>22607804</v>
      </c>
      <c r="J16" s="172">
        <v>242627222</v>
      </c>
      <c r="K16" s="3"/>
    </row>
    <row r="17" spans="1:11" ht="9.1999999999999993" customHeight="1" x14ac:dyDescent="0.2">
      <c r="A17" s="184"/>
      <c r="B17" s="267"/>
      <c r="C17" s="293"/>
      <c r="D17" s="267"/>
      <c r="E17" s="294"/>
      <c r="F17" s="138"/>
      <c r="G17" s="267"/>
      <c r="H17" s="289"/>
      <c r="I17" s="267"/>
      <c r="J17" s="289"/>
      <c r="K17" s="3"/>
    </row>
    <row r="18" spans="1:11" ht="9.1999999999999993" customHeight="1" x14ac:dyDescent="0.2">
      <c r="A18" s="265" t="s">
        <v>309</v>
      </c>
      <c r="B18" s="267"/>
      <c r="C18" s="434"/>
      <c r="D18" s="267"/>
      <c r="E18" s="294"/>
      <c r="F18" s="138"/>
      <c r="G18" s="267"/>
      <c r="H18" s="289"/>
      <c r="I18" s="267"/>
      <c r="J18" s="289"/>
      <c r="K18" s="3"/>
    </row>
    <row r="19" spans="1:11" ht="9.1999999999999993" customHeight="1" x14ac:dyDescent="0.2">
      <c r="A19" s="266" t="s">
        <v>21</v>
      </c>
      <c r="B19" s="285">
        <f>(B9/$E9)*100</f>
        <v>36.886151527814718</v>
      </c>
      <c r="C19" s="285">
        <f t="shared" ref="C19:D19" si="0">(C9/$E9)*100</f>
        <v>50.082231635198625</v>
      </c>
      <c r="D19" s="283">
        <f t="shared" si="0"/>
        <v>13.031616836986665</v>
      </c>
      <c r="E19" s="300">
        <v>100</v>
      </c>
      <c r="F19" s="137"/>
      <c r="G19" s="300">
        <f>(G9/$J9)*100</f>
        <v>22.692564364590574</v>
      </c>
      <c r="H19" s="300">
        <f t="shared" ref="H19:I19" si="1">(H9/$J9)*100</f>
        <v>38.479564788474633</v>
      </c>
      <c r="I19" s="300">
        <f t="shared" si="1"/>
        <v>38.8278708469348</v>
      </c>
      <c r="J19" s="300">
        <v>100</v>
      </c>
      <c r="K19" s="3"/>
    </row>
    <row r="20" spans="1:11" ht="9.1999999999999993" customHeight="1" x14ac:dyDescent="0.2">
      <c r="A20" s="217" t="s">
        <v>414</v>
      </c>
      <c r="B20" s="256">
        <f t="shared" ref="B20:D20" si="2">(B10/$E10)*100</f>
        <v>39.71789886874538</v>
      </c>
      <c r="C20" s="256">
        <f t="shared" si="2"/>
        <v>48.79948005099142</v>
      </c>
      <c r="D20" s="260">
        <f t="shared" si="2"/>
        <v>11.482621080263206</v>
      </c>
      <c r="E20" s="301">
        <v>100</v>
      </c>
      <c r="F20" s="104"/>
      <c r="G20" s="301">
        <f t="shared" ref="G20:I20" si="3">(G10/$J10)*100</f>
        <v>40.134708401221403</v>
      </c>
      <c r="H20" s="301">
        <f t="shared" si="3"/>
        <v>49.274090109710379</v>
      </c>
      <c r="I20" s="301">
        <f t="shared" si="3"/>
        <v>10.59120148906822</v>
      </c>
      <c r="J20" s="301">
        <v>100</v>
      </c>
      <c r="K20" s="3"/>
    </row>
    <row r="21" spans="1:11" ht="9.1999999999999993" customHeight="1" x14ac:dyDescent="0.2">
      <c r="A21" s="217" t="s">
        <v>80</v>
      </c>
      <c r="B21" s="256">
        <f t="shared" ref="B21:D21" si="4">(B11/$E11)*100</f>
        <v>5.1633072285142276</v>
      </c>
      <c r="C21" s="256">
        <f t="shared" si="4"/>
        <v>64.45234445999337</v>
      </c>
      <c r="D21" s="260">
        <f t="shared" si="4"/>
        <v>30.384348311492399</v>
      </c>
      <c r="E21" s="301">
        <v>100</v>
      </c>
      <c r="F21" s="104"/>
      <c r="G21" s="301">
        <f t="shared" ref="G21:I21" si="5">(G11/$J11)*100</f>
        <v>4.7327266296028858</v>
      </c>
      <c r="H21" s="301">
        <f t="shared" si="5"/>
        <v>27.364651232637609</v>
      </c>
      <c r="I21" s="301">
        <f t="shared" si="5"/>
        <v>67.902622137759508</v>
      </c>
      <c r="J21" s="301">
        <v>100</v>
      </c>
      <c r="K21" s="3"/>
    </row>
    <row r="22" spans="1:11" ht="9.1999999999999993" customHeight="1" x14ac:dyDescent="0.2">
      <c r="A22" s="266" t="s">
        <v>65</v>
      </c>
      <c r="B22" s="286">
        <f t="shared" ref="B22:D22" si="6">(B12/$E12)*100</f>
        <v>94.51715792079942</v>
      </c>
      <c r="C22" s="286">
        <f t="shared" si="6"/>
        <v>4.4056779757267615</v>
      </c>
      <c r="D22" s="284">
        <f t="shared" si="6"/>
        <v>1.0771641034738166</v>
      </c>
      <c r="E22" s="302">
        <v>100</v>
      </c>
      <c r="F22" s="58"/>
      <c r="G22" s="302">
        <f t="shared" ref="G22:I22" si="7">(G12/$J12)*100</f>
        <v>94.558850536748068</v>
      </c>
      <c r="H22" s="302">
        <f t="shared" si="7"/>
        <v>3.7971574892029505</v>
      </c>
      <c r="I22" s="302">
        <f t="shared" si="7"/>
        <v>1.6439919740489799</v>
      </c>
      <c r="J22" s="302">
        <v>100</v>
      </c>
      <c r="K22" s="3"/>
    </row>
    <row r="23" spans="1:11" ht="9.1999999999999993" customHeight="1" x14ac:dyDescent="0.2">
      <c r="A23" s="266" t="s">
        <v>66</v>
      </c>
      <c r="B23" s="286">
        <f t="shared" ref="B23:D23" si="8">(B13/$E13)*100</f>
        <v>93.869571343635556</v>
      </c>
      <c r="C23" s="286">
        <f t="shared" si="8"/>
        <v>4.977869485963879</v>
      </c>
      <c r="D23" s="284">
        <f t="shared" si="8"/>
        <v>1.1525591704005675</v>
      </c>
      <c r="E23" s="302">
        <v>100</v>
      </c>
      <c r="F23" s="58"/>
      <c r="G23" s="302">
        <f t="shared" ref="G23:I23" si="9">(G13/$J13)*100</f>
        <v>92.352176839700988</v>
      </c>
      <c r="H23" s="302">
        <f t="shared" si="9"/>
        <v>4.995203332173241</v>
      </c>
      <c r="I23" s="302">
        <f t="shared" si="9"/>
        <v>2.6526198281257707</v>
      </c>
      <c r="J23" s="302">
        <v>100</v>
      </c>
      <c r="K23" s="3"/>
    </row>
    <row r="24" spans="1:11" ht="9.1999999999999993" customHeight="1" x14ac:dyDescent="0.2">
      <c r="A24" s="266" t="s">
        <v>67</v>
      </c>
      <c r="B24" s="286">
        <f t="shared" ref="B24:D24" si="10">(B14/$E14)*100</f>
        <v>40.489985693848354</v>
      </c>
      <c r="C24" s="286">
        <f t="shared" si="10"/>
        <v>44.805880321641759</v>
      </c>
      <c r="D24" s="284">
        <f t="shared" si="10"/>
        <v>14.704133984509889</v>
      </c>
      <c r="E24" s="302">
        <v>100</v>
      </c>
      <c r="F24" s="58"/>
      <c r="G24" s="302">
        <f t="shared" ref="G24:I24" si="11">(G14/$J14)*100</f>
        <v>21.15570145454592</v>
      </c>
      <c r="H24" s="302">
        <f t="shared" si="11"/>
        <v>40.556600530807671</v>
      </c>
      <c r="I24" s="302">
        <f t="shared" si="11"/>
        <v>38.287698014646409</v>
      </c>
      <c r="J24" s="302">
        <v>100</v>
      </c>
      <c r="K24" s="3"/>
    </row>
    <row r="25" spans="1:11" ht="9.1999999999999993" customHeight="1" thickBot="1" x14ac:dyDescent="0.25">
      <c r="A25" s="210" t="s">
        <v>68</v>
      </c>
      <c r="B25" s="295">
        <f t="shared" ref="B25:D25" si="12">(B15/$E15)*100</f>
        <v>88.356062794477126</v>
      </c>
      <c r="C25" s="295">
        <f t="shared" si="12"/>
        <v>9.726935700427374</v>
      </c>
      <c r="D25" s="296">
        <f t="shared" si="12"/>
        <v>1.9170015050955007</v>
      </c>
      <c r="E25" s="303">
        <v>100</v>
      </c>
      <c r="F25" s="113"/>
      <c r="G25" s="303">
        <f t="shared" ref="G25:I25" si="13">(G15/$J15)*100</f>
        <v>80.267022608597856</v>
      </c>
      <c r="H25" s="303">
        <f t="shared" si="13"/>
        <v>13.93099159269128</v>
      </c>
      <c r="I25" s="303">
        <f t="shared" si="13"/>
        <v>5.8019857987108683</v>
      </c>
      <c r="J25" s="303">
        <v>100</v>
      </c>
      <c r="K25" s="3"/>
    </row>
    <row r="26" spans="1:11" ht="9.1999999999999993" customHeight="1" x14ac:dyDescent="0.2">
      <c r="A26" s="222" t="s">
        <v>84</v>
      </c>
      <c r="B26" s="297">
        <f t="shared" ref="B26:D26" si="14">(B16/$E16)*100</f>
        <v>78.132283783507589</v>
      </c>
      <c r="C26" s="297">
        <f t="shared" si="14"/>
        <v>17.313601474547518</v>
      </c>
      <c r="D26" s="298">
        <f t="shared" si="14"/>
        <v>4.5541147419448942</v>
      </c>
      <c r="E26" s="208">
        <v>100</v>
      </c>
      <c r="F26" s="114"/>
      <c r="G26" s="208">
        <f t="shared" ref="G26:I26" si="15">(G16/$J16)*100</f>
        <v>79.407648248142578</v>
      </c>
      <c r="H26" s="208">
        <f t="shared" si="15"/>
        <v>11.274434407858818</v>
      </c>
      <c r="I26" s="208">
        <f t="shared" si="15"/>
        <v>9.3179173439986052</v>
      </c>
      <c r="J26" s="208">
        <v>100</v>
      </c>
      <c r="K26" s="3"/>
    </row>
    <row r="27" spans="1:11" ht="10.5" customHeight="1" x14ac:dyDescent="0.2">
      <c r="A27" s="494" t="s">
        <v>259</v>
      </c>
      <c r="B27" s="494"/>
      <c r="C27" s="494"/>
      <c r="D27" s="494"/>
      <c r="E27" s="494"/>
      <c r="F27" s="494"/>
      <c r="G27" s="494"/>
      <c r="H27" s="494"/>
      <c r="I27" s="494"/>
      <c r="J27" s="494"/>
      <c r="K27" s="3"/>
    </row>
    <row r="28" spans="1:11" ht="10.5" customHeight="1" x14ac:dyDescent="0.2">
      <c r="A28" s="491" t="s">
        <v>433</v>
      </c>
      <c r="B28" s="492"/>
      <c r="C28" s="492"/>
      <c r="D28" s="492"/>
      <c r="E28" s="492"/>
      <c r="F28" s="492"/>
      <c r="G28" s="492"/>
      <c r="H28" s="492"/>
      <c r="I28" s="492"/>
      <c r="J28" s="492"/>
      <c r="K28" s="3"/>
    </row>
    <row r="29" spans="1:11" ht="18" customHeight="1" x14ac:dyDescent="0.2">
      <c r="A29" s="487"/>
      <c r="B29" s="487"/>
      <c r="C29" s="487"/>
      <c r="D29" s="487"/>
      <c r="E29" s="487"/>
      <c r="F29" s="487"/>
      <c r="G29" s="487"/>
      <c r="H29" s="51"/>
      <c r="I29" s="50"/>
      <c r="J29" s="51"/>
      <c r="K29" s="3"/>
    </row>
    <row r="32" spans="1:11" ht="12.75" customHeight="1" x14ac:dyDescent="0.2"/>
    <row r="53" ht="12.75" customHeight="1" x14ac:dyDescent="0.2"/>
    <row r="57" ht="12.75" customHeight="1" x14ac:dyDescent="0.2"/>
    <row r="79" ht="12.75" customHeight="1" x14ac:dyDescent="0.2"/>
    <row r="83" ht="12.75" customHeight="1" x14ac:dyDescent="0.2"/>
    <row r="104" ht="12.75" customHeight="1" x14ac:dyDescent="0.2"/>
    <row r="108" ht="12.75" customHeight="1" x14ac:dyDescent="0.2"/>
  </sheetData>
  <mergeCells count="12">
    <mergeCell ref="A28:J28"/>
    <mergeCell ref="A29:G29"/>
    <mergeCell ref="A3:J3"/>
    <mergeCell ref="A27:J27"/>
    <mergeCell ref="C7:D7"/>
    <mergeCell ref="H7:I7"/>
    <mergeCell ref="A1:E1"/>
    <mergeCell ref="A2:G2"/>
    <mergeCell ref="H2:J2"/>
    <mergeCell ref="A5:J5"/>
    <mergeCell ref="B6:E6"/>
    <mergeCell ref="G6:J6"/>
  </mergeCells>
  <pageMargins left="1.05" right="1.05" top="0.5" bottom="0.25" header="0" footer="0"/>
  <pageSetup orientation="portrait" r:id="rId1"/>
  <headerFooter alignWithMargins="0"/>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view="pageLayout" zoomScale="166" zoomScaleNormal="145" zoomScaleSheetLayoutView="100" zoomScalePageLayoutView="166" workbookViewId="0">
      <selection sqref="A1:E1"/>
    </sheetView>
  </sheetViews>
  <sheetFormatPr defaultColWidth="9.140625" defaultRowHeight="12.75" x14ac:dyDescent="0.2"/>
  <cols>
    <col min="1" max="1" width="8.85546875" customWidth="1"/>
    <col min="2" max="2" width="9.140625" style="9" customWidth="1"/>
    <col min="3" max="3" width="9.140625" style="3" customWidth="1"/>
    <col min="4" max="4" width="9.7109375" style="9" customWidth="1"/>
    <col min="5" max="5" width="8.5703125" style="3" customWidth="1"/>
    <col min="6" max="6" width="0.7109375" style="3" customWidth="1"/>
    <col min="7" max="7" width="9.140625" style="2" customWidth="1"/>
    <col min="8" max="8" width="9.28515625" style="3" customWidth="1"/>
    <col min="9" max="9" width="9.5703125" style="2" customWidth="1"/>
    <col min="10" max="10" width="9.140625" style="3" customWidth="1"/>
    <col min="12" max="12" width="10.42578125" bestFit="1" customWidth="1"/>
    <col min="13" max="13" width="10.140625" bestFit="1" customWidth="1"/>
    <col min="16" max="16" width="11.140625" bestFit="1" customWidth="1"/>
    <col min="18" max="18" width="10" bestFit="1" customWidth="1"/>
  </cols>
  <sheetData>
    <row r="1" spans="1:11" ht="9.75" customHeight="1" x14ac:dyDescent="0.2">
      <c r="A1" s="483" t="s">
        <v>245</v>
      </c>
      <c r="B1" s="483"/>
      <c r="C1" s="483"/>
      <c r="D1" s="483"/>
      <c r="E1" s="483"/>
      <c r="F1" s="185"/>
    </row>
    <row r="2" spans="1:11" ht="12.75" customHeight="1" x14ac:dyDescent="0.2">
      <c r="A2" s="484" t="s">
        <v>332</v>
      </c>
      <c r="B2" s="484"/>
      <c r="C2" s="484"/>
      <c r="D2" s="484"/>
      <c r="E2" s="484"/>
      <c r="F2" s="484"/>
      <c r="G2" s="484"/>
      <c r="H2" s="484"/>
      <c r="I2" s="484"/>
      <c r="J2" s="484"/>
    </row>
    <row r="3" spans="1:11" ht="36" customHeight="1" thickBot="1" x14ac:dyDescent="0.25">
      <c r="A3" s="493" t="s">
        <v>440</v>
      </c>
      <c r="B3" s="493"/>
      <c r="C3" s="493"/>
      <c r="D3" s="493"/>
      <c r="E3" s="493"/>
      <c r="F3" s="493"/>
      <c r="G3" s="493"/>
      <c r="H3" s="493"/>
      <c r="I3" s="493"/>
      <c r="J3" s="493"/>
    </row>
    <row r="4" spans="1:11" ht="7.5" customHeight="1" thickBot="1" x14ac:dyDescent="0.25">
      <c r="A4" s="60"/>
      <c r="B4" s="61"/>
      <c r="C4" s="61"/>
      <c r="D4" s="61"/>
      <c r="E4" s="61"/>
      <c r="F4" s="61"/>
      <c r="G4" s="61"/>
      <c r="H4" s="61"/>
      <c r="I4" s="61"/>
      <c r="J4" s="61"/>
    </row>
    <row r="5" spans="1:11" ht="18" customHeight="1" x14ac:dyDescent="0.2">
      <c r="A5" s="488" t="s">
        <v>359</v>
      </c>
      <c r="B5" s="489"/>
      <c r="C5" s="489"/>
      <c r="D5" s="489"/>
      <c r="E5" s="489"/>
      <c r="F5" s="489"/>
      <c r="G5" s="489"/>
      <c r="H5" s="489"/>
      <c r="I5" s="489"/>
      <c r="J5" s="489"/>
    </row>
    <row r="6" spans="1:11" ht="9.1999999999999993" customHeight="1" x14ac:dyDescent="0.2">
      <c r="A6" s="119"/>
      <c r="B6" s="490" t="s">
        <v>264</v>
      </c>
      <c r="C6" s="490"/>
      <c r="D6" s="490"/>
      <c r="E6" s="490"/>
      <c r="F6" s="191"/>
      <c r="G6" s="490" t="s">
        <v>265</v>
      </c>
      <c r="H6" s="490"/>
      <c r="I6" s="490"/>
      <c r="J6" s="490"/>
    </row>
    <row r="7" spans="1:11" ht="18.75" customHeight="1" x14ac:dyDescent="0.2">
      <c r="A7" s="57"/>
      <c r="B7" s="57"/>
      <c r="C7" s="495" t="s">
        <v>263</v>
      </c>
      <c r="D7" s="495"/>
      <c r="E7" s="328"/>
      <c r="F7" s="57"/>
      <c r="G7" s="117"/>
      <c r="H7" s="495" t="s">
        <v>263</v>
      </c>
      <c r="I7" s="495"/>
      <c r="J7" s="328"/>
    </row>
    <row r="8" spans="1:11" ht="27.75" customHeight="1" x14ac:dyDescent="0.2">
      <c r="A8" s="184"/>
      <c r="B8" s="213" t="s">
        <v>121</v>
      </c>
      <c r="C8" s="213" t="s">
        <v>122</v>
      </c>
      <c r="D8" s="213" t="s">
        <v>123</v>
      </c>
      <c r="E8" s="213" t="s">
        <v>0</v>
      </c>
      <c r="F8" s="213"/>
      <c r="G8" s="213" t="s">
        <v>121</v>
      </c>
      <c r="H8" s="213" t="s">
        <v>122</v>
      </c>
      <c r="I8" s="213" t="s">
        <v>123</v>
      </c>
      <c r="J8" s="213" t="s">
        <v>0</v>
      </c>
      <c r="K8" s="11"/>
    </row>
    <row r="9" spans="1:11" ht="9.1999999999999993" customHeight="1" x14ac:dyDescent="0.2">
      <c r="A9" s="414" t="s">
        <v>409</v>
      </c>
      <c r="B9" s="420">
        <v>10901</v>
      </c>
      <c r="C9" s="420">
        <v>139470</v>
      </c>
      <c r="D9" s="420">
        <v>173378</v>
      </c>
      <c r="E9" s="310">
        <v>323749</v>
      </c>
      <c r="F9" s="194"/>
      <c r="G9" s="310">
        <v>63013</v>
      </c>
      <c r="H9" s="310">
        <v>240018</v>
      </c>
      <c r="I9" s="310">
        <v>1258683</v>
      </c>
      <c r="J9" s="310">
        <v>1561714</v>
      </c>
      <c r="K9" s="1"/>
    </row>
    <row r="10" spans="1:11" ht="9.1999999999999993" customHeight="1" x14ac:dyDescent="0.2">
      <c r="A10" s="414" t="s">
        <v>410</v>
      </c>
      <c r="B10" s="278">
        <v>24979</v>
      </c>
      <c r="C10" s="278">
        <v>282830</v>
      </c>
      <c r="D10" s="278">
        <v>90444</v>
      </c>
      <c r="E10" s="240">
        <v>398253</v>
      </c>
      <c r="F10" s="103"/>
      <c r="G10" s="240">
        <v>87832</v>
      </c>
      <c r="H10" s="240">
        <v>453729</v>
      </c>
      <c r="I10" s="240">
        <v>1986555</v>
      </c>
      <c r="J10" s="240">
        <v>2528116</v>
      </c>
      <c r="K10" s="5"/>
    </row>
    <row r="11" spans="1:11" s="333" customFormat="1" ht="9.1999999999999993" customHeight="1" x14ac:dyDescent="0.2">
      <c r="A11" s="414" t="s">
        <v>411</v>
      </c>
      <c r="B11" s="312">
        <v>15061</v>
      </c>
      <c r="C11" s="312">
        <v>224139</v>
      </c>
      <c r="D11" s="312">
        <v>46493</v>
      </c>
      <c r="E11" s="311">
        <v>285693</v>
      </c>
      <c r="F11" s="120"/>
      <c r="G11" s="311">
        <v>122228</v>
      </c>
      <c r="H11" s="311">
        <v>881656</v>
      </c>
      <c r="I11" s="311">
        <v>2521723</v>
      </c>
      <c r="J11" s="311">
        <v>3525607</v>
      </c>
      <c r="K11" s="5"/>
    </row>
    <row r="12" spans="1:11" s="389" customFormat="1" ht="9.1999999999999993" customHeight="1" x14ac:dyDescent="0.2">
      <c r="A12" s="414" t="s">
        <v>412</v>
      </c>
      <c r="B12" s="312">
        <v>2522</v>
      </c>
      <c r="C12" s="312">
        <v>20927</v>
      </c>
      <c r="D12" s="312">
        <v>4297</v>
      </c>
      <c r="E12" s="311">
        <v>27746</v>
      </c>
      <c r="F12" s="120"/>
      <c r="G12" s="311">
        <v>104288</v>
      </c>
      <c r="H12" s="311">
        <v>731202</v>
      </c>
      <c r="I12" s="311">
        <v>1592479</v>
      </c>
      <c r="J12" s="311">
        <v>2427969</v>
      </c>
      <c r="K12" s="5"/>
    </row>
    <row r="13" spans="1:11" ht="9.1999999999999993" customHeight="1" thickBot="1" x14ac:dyDescent="0.25">
      <c r="A13" s="415" t="s">
        <v>413</v>
      </c>
      <c r="B13" s="417" t="s">
        <v>180</v>
      </c>
      <c r="C13" s="417" t="s">
        <v>180</v>
      </c>
      <c r="D13" s="417" t="s">
        <v>180</v>
      </c>
      <c r="E13" s="418" t="s">
        <v>180</v>
      </c>
      <c r="F13" s="120"/>
      <c r="G13" s="311">
        <v>468518</v>
      </c>
      <c r="H13" s="253">
        <v>2584272</v>
      </c>
      <c r="I13" s="253">
        <v>4776778</v>
      </c>
      <c r="J13" s="253">
        <v>7829568</v>
      </c>
      <c r="K13" s="3"/>
    </row>
    <row r="14" spans="1:11" ht="9.1999999999999993" customHeight="1" x14ac:dyDescent="0.2">
      <c r="A14" s="108" t="s">
        <v>0</v>
      </c>
      <c r="B14" s="280">
        <v>53463</v>
      </c>
      <c r="C14" s="280">
        <v>667366</v>
      </c>
      <c r="D14" s="280">
        <v>314612</v>
      </c>
      <c r="E14" s="171">
        <v>1035441</v>
      </c>
      <c r="F14" s="135"/>
      <c r="G14" s="171">
        <v>845879</v>
      </c>
      <c r="H14" s="171">
        <v>4890877</v>
      </c>
      <c r="I14" s="171">
        <v>12136218</v>
      </c>
      <c r="J14" s="171">
        <v>17872974</v>
      </c>
      <c r="K14" s="3"/>
    </row>
    <row r="15" spans="1:11" ht="9.1999999999999993" customHeight="1" x14ac:dyDescent="0.2">
      <c r="A15" s="184"/>
      <c r="B15" s="44"/>
      <c r="C15" s="138"/>
      <c r="D15" s="44"/>
      <c r="E15" s="138"/>
      <c r="F15" s="138"/>
      <c r="G15" s="44"/>
      <c r="H15" s="138"/>
      <c r="I15" s="44"/>
      <c r="J15" s="138"/>
      <c r="K15" s="3"/>
    </row>
    <row r="16" spans="1:11" ht="9.1999999999999993" customHeight="1" x14ac:dyDescent="0.2">
      <c r="A16" s="107" t="s">
        <v>309</v>
      </c>
      <c r="B16" s="44"/>
      <c r="C16" s="138"/>
      <c r="D16" s="44"/>
      <c r="E16" s="138"/>
      <c r="F16" s="138"/>
      <c r="G16" s="44"/>
      <c r="H16" s="138"/>
      <c r="I16" s="44"/>
      <c r="J16" s="138"/>
      <c r="K16" s="3"/>
    </row>
    <row r="17" spans="1:11" ht="9.1999999999999993" customHeight="1" x14ac:dyDescent="0.2">
      <c r="A17" s="414" t="s">
        <v>409</v>
      </c>
      <c r="B17" s="304">
        <v>3.3671150000000001</v>
      </c>
      <c r="C17" s="304">
        <v>43.07967</v>
      </c>
      <c r="D17" s="304">
        <v>53.553220000000003</v>
      </c>
      <c r="E17" s="304">
        <v>100</v>
      </c>
      <c r="F17" s="199"/>
      <c r="G17" s="307">
        <v>4.0348620000000004</v>
      </c>
      <c r="H17" s="304">
        <v>15.368880000000001</v>
      </c>
      <c r="I17" s="304">
        <v>80.596260000000001</v>
      </c>
      <c r="J17" s="304">
        <v>100</v>
      </c>
      <c r="K17" s="3"/>
    </row>
    <row r="18" spans="1:11" ht="9.1999999999999993" customHeight="1" x14ac:dyDescent="0.2">
      <c r="A18" s="414" t="s">
        <v>410</v>
      </c>
      <c r="B18" s="270">
        <v>6.2721439999999999</v>
      </c>
      <c r="C18" s="270">
        <v>71.017669999999995</v>
      </c>
      <c r="D18" s="270">
        <v>22.710190000000001</v>
      </c>
      <c r="E18" s="304">
        <v>100</v>
      </c>
      <c r="F18" s="110"/>
      <c r="G18" s="282">
        <v>3.474208</v>
      </c>
      <c r="H18" s="270">
        <v>17.947320000000001</v>
      </c>
      <c r="I18" s="270">
        <v>78.578479999999999</v>
      </c>
      <c r="J18" s="304">
        <v>100</v>
      </c>
      <c r="K18" s="3"/>
    </row>
    <row r="19" spans="1:11" s="333" customFormat="1" ht="9.1999999999999993" customHeight="1" x14ac:dyDescent="0.2">
      <c r="A19" s="414" t="s">
        <v>411</v>
      </c>
      <c r="B19" s="305">
        <v>5.2717429999999998</v>
      </c>
      <c r="C19" s="305">
        <v>78.454490000000007</v>
      </c>
      <c r="D19" s="305">
        <v>16.273759999999999</v>
      </c>
      <c r="E19" s="304">
        <v>100</v>
      </c>
      <c r="F19" s="121"/>
      <c r="G19" s="308">
        <v>3.4668640000000002</v>
      </c>
      <c r="H19" s="305">
        <v>25.007210000000001</v>
      </c>
      <c r="I19" s="305">
        <v>71.525919999999999</v>
      </c>
      <c r="J19" s="304">
        <v>100</v>
      </c>
      <c r="K19" s="3"/>
    </row>
    <row r="20" spans="1:11" s="389" customFormat="1" ht="9.1999999999999993" customHeight="1" x14ac:dyDescent="0.2">
      <c r="A20" s="414" t="s">
        <v>412</v>
      </c>
      <c r="B20" s="305">
        <v>9.0895989999999998</v>
      </c>
      <c r="C20" s="305">
        <v>75.423479999999998</v>
      </c>
      <c r="D20" s="305">
        <v>15.48692</v>
      </c>
      <c r="E20" s="304">
        <v>100</v>
      </c>
      <c r="F20" s="121"/>
      <c r="G20" s="308">
        <v>4.2952769999999996</v>
      </c>
      <c r="H20" s="305">
        <v>30.115790000000001</v>
      </c>
      <c r="I20" s="305">
        <v>65.588930000000005</v>
      </c>
      <c r="J20" s="304">
        <v>100</v>
      </c>
      <c r="K20" s="384"/>
    </row>
    <row r="21" spans="1:11" ht="9.1999999999999993" customHeight="1" thickBot="1" x14ac:dyDescent="0.25">
      <c r="A21" s="415" t="s">
        <v>413</v>
      </c>
      <c r="B21" s="421" t="s">
        <v>180</v>
      </c>
      <c r="C21" s="421" t="s">
        <v>180</v>
      </c>
      <c r="D21" s="421" t="s">
        <v>180</v>
      </c>
      <c r="E21" s="417" t="s">
        <v>180</v>
      </c>
      <c r="F21" s="121"/>
      <c r="G21" s="308">
        <v>5.9839570000000002</v>
      </c>
      <c r="H21" s="305">
        <v>33.006570000000004</v>
      </c>
      <c r="I21" s="305">
        <v>61.00947</v>
      </c>
      <c r="J21" s="304">
        <v>100</v>
      </c>
      <c r="K21" s="3"/>
    </row>
    <row r="22" spans="1:11" ht="9.1999999999999993" customHeight="1" x14ac:dyDescent="0.2">
      <c r="A22" s="416" t="s">
        <v>0</v>
      </c>
      <c r="B22" s="309">
        <v>5.1633069999999996</v>
      </c>
      <c r="C22" s="306">
        <v>64.452340000000007</v>
      </c>
      <c r="D22" s="306">
        <v>30.384350000000001</v>
      </c>
      <c r="E22" s="306">
        <v>100</v>
      </c>
      <c r="F22" s="122"/>
      <c r="G22" s="309">
        <v>4.7327269999999997</v>
      </c>
      <c r="H22" s="306">
        <v>27.364650000000001</v>
      </c>
      <c r="I22" s="306">
        <v>67.902619999999999</v>
      </c>
      <c r="J22" s="306">
        <v>100</v>
      </c>
      <c r="K22" s="3"/>
    </row>
    <row r="23" spans="1:11" ht="9.75" customHeight="1" x14ac:dyDescent="0.2">
      <c r="A23" s="491" t="s">
        <v>433</v>
      </c>
      <c r="B23" s="492"/>
      <c r="C23" s="492"/>
      <c r="D23" s="492"/>
      <c r="E23" s="492"/>
      <c r="F23" s="492"/>
      <c r="G23" s="492"/>
      <c r="H23" s="492"/>
      <c r="I23" s="492"/>
      <c r="J23" s="492"/>
      <c r="K23" s="3"/>
    </row>
    <row r="24" spans="1:11" ht="18" customHeight="1" x14ac:dyDescent="0.2">
      <c r="A24" s="487"/>
      <c r="B24" s="487"/>
      <c r="C24" s="487"/>
      <c r="D24" s="487"/>
      <c r="E24" s="487"/>
      <c r="F24" s="487"/>
      <c r="G24" s="487"/>
      <c r="H24" s="51"/>
      <c r="I24" s="50"/>
      <c r="J24" s="51"/>
      <c r="K24" s="3"/>
    </row>
    <row r="27" spans="1:11" ht="12.75" customHeight="1" x14ac:dyDescent="0.2"/>
    <row r="48" ht="12.75" customHeight="1" x14ac:dyDescent="0.2"/>
    <row r="52" ht="12.75" customHeight="1" x14ac:dyDescent="0.2"/>
    <row r="74" ht="12.75" customHeight="1" x14ac:dyDescent="0.2"/>
    <row r="78" ht="12.75" customHeight="1" x14ac:dyDescent="0.2"/>
    <row r="99" ht="12.75" customHeight="1" x14ac:dyDescent="0.2"/>
    <row r="103" ht="12.75" customHeight="1" x14ac:dyDescent="0.2"/>
  </sheetData>
  <mergeCells count="11">
    <mergeCell ref="C7:D7"/>
    <mergeCell ref="H7:I7"/>
    <mergeCell ref="G6:J6"/>
    <mergeCell ref="A23:J23"/>
    <mergeCell ref="A24:G24"/>
    <mergeCell ref="B6:E6"/>
    <mergeCell ref="A1:E1"/>
    <mergeCell ref="A2:G2"/>
    <mergeCell ref="H2:J2"/>
    <mergeCell ref="A3:J3"/>
    <mergeCell ref="A5:J5"/>
  </mergeCells>
  <pageMargins left="1.05" right="1.05" top="0.5" bottom="0.25" header="0" footer="0"/>
  <pageSetup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45</vt:i4>
      </vt:variant>
    </vt:vector>
  </HeadingPairs>
  <TitlesOfParts>
    <vt:vector size="90" baseType="lpstr">
      <vt:lpstr>Summary</vt:lpstr>
      <vt:lpstr>1.Population</vt:lpstr>
      <vt:lpstr>2.RaceHispanic</vt:lpstr>
      <vt:lpstr>3.Nativity</vt:lpstr>
      <vt:lpstr>4.HispanicOrigin</vt:lpstr>
      <vt:lpstr>5.HispanicOrigin&amp;Nativity-all</vt:lpstr>
      <vt:lpstr>6.HispanicOrigin&amp;Nativity-18+</vt:lpstr>
      <vt:lpstr>7.English</vt:lpstr>
      <vt:lpstr>8.English-FB</vt:lpstr>
      <vt:lpstr>9.MedianAge</vt:lpstr>
      <vt:lpstr>10.Ethnicity,Sex&amp;Age</vt:lpstr>
      <vt:lpstr>11.Nativity,Sex&amp;Age</vt:lpstr>
      <vt:lpstr>12.Nativity,Sex&amp;Age-graphic</vt:lpstr>
      <vt:lpstr>13.Marstat</vt:lpstr>
      <vt:lpstr>14.Births</vt:lpstr>
      <vt:lpstr>15.UnmarriedBirths</vt:lpstr>
      <vt:lpstr>16.EducAttain</vt:lpstr>
      <vt:lpstr>17.EducAttain-FB</vt:lpstr>
      <vt:lpstr>18.SchoolEnrollment</vt:lpstr>
      <vt:lpstr>19.Dropouts</vt:lpstr>
      <vt:lpstr>20.CollegeEnrollment</vt:lpstr>
      <vt:lpstr>21.Employment Status</vt:lpstr>
      <vt:lpstr>22.Occupation</vt:lpstr>
      <vt:lpstr>23.Det.Occupation</vt:lpstr>
      <vt:lpstr>24.Industry</vt:lpstr>
      <vt:lpstr>25.Det.Industry</vt:lpstr>
      <vt:lpstr>26.Earnings</vt:lpstr>
      <vt:lpstr>27.MedEarnings</vt:lpstr>
      <vt:lpstr>28.FTYREarnings</vt:lpstr>
      <vt:lpstr>29.FTYRMedEarnings</vt:lpstr>
      <vt:lpstr>30.HHldIncDist</vt:lpstr>
      <vt:lpstr>31.MedHHldInc</vt:lpstr>
      <vt:lpstr>32.Poverty</vt:lpstr>
      <vt:lpstr>33. Welfare income</vt:lpstr>
      <vt:lpstr>34. Food stamp recipiency</vt:lpstr>
      <vt:lpstr>35.HealthInsurance</vt:lpstr>
      <vt:lpstr>36. Public vs. Private Health</vt:lpstr>
      <vt:lpstr>37.Homeownership</vt:lpstr>
      <vt:lpstr>38.Homeownership-FB</vt:lpstr>
      <vt:lpstr>39.HouseholdType</vt:lpstr>
      <vt:lpstr>40.FamilySize</vt:lpstr>
      <vt:lpstr>41.HouseholderType</vt:lpstr>
      <vt:lpstr>42.Region</vt:lpstr>
      <vt:lpstr>43.State</vt:lpstr>
      <vt:lpstr>44.StateShare</vt:lpstr>
      <vt:lpstr>'1.Population'!Print_Area</vt:lpstr>
      <vt:lpstr>'10.Ethnicity,Sex&amp;Age'!Print_Area</vt:lpstr>
      <vt:lpstr>'11.Nativity,Sex&amp;Age'!Print_Area</vt:lpstr>
      <vt:lpstr>'12.Nativity,Sex&amp;Age-graphic'!Print_Area</vt:lpstr>
      <vt:lpstr>'13.Marstat'!Print_Area</vt:lpstr>
      <vt:lpstr>'14.Births'!Print_Area</vt:lpstr>
      <vt:lpstr>'15.UnmarriedBirths'!Print_Area</vt:lpstr>
      <vt:lpstr>'16.EducAttain'!Print_Area</vt:lpstr>
      <vt:lpstr>'17.EducAttain-FB'!Print_Area</vt:lpstr>
      <vt:lpstr>'18.SchoolEnrollment'!Print_Area</vt:lpstr>
      <vt:lpstr>'19.Dropouts'!Print_Area</vt:lpstr>
      <vt:lpstr>'2.RaceHispanic'!Print_Area</vt:lpstr>
      <vt:lpstr>'20.CollegeEnrollment'!Print_Area</vt:lpstr>
      <vt:lpstr>'21.Employment Status'!Print_Area</vt:lpstr>
      <vt:lpstr>'22.Occupation'!Print_Area</vt:lpstr>
      <vt:lpstr>'23.Det.Occupation'!Print_Area</vt:lpstr>
      <vt:lpstr>'24.Industry'!Print_Area</vt:lpstr>
      <vt:lpstr>'25.Det.Industry'!Print_Area</vt:lpstr>
      <vt:lpstr>'26.Earnings'!Print_Area</vt:lpstr>
      <vt:lpstr>'27.MedEarnings'!Print_Area</vt:lpstr>
      <vt:lpstr>'28.FTYREarnings'!Print_Area</vt:lpstr>
      <vt:lpstr>'29.FTYRMedEarnings'!Print_Area</vt:lpstr>
      <vt:lpstr>'3.Nativity'!Print_Area</vt:lpstr>
      <vt:lpstr>'30.HHldIncDist'!Print_Area</vt:lpstr>
      <vt:lpstr>'31.MedHHldInc'!Print_Area</vt:lpstr>
      <vt:lpstr>'32.Poverty'!Print_Area</vt:lpstr>
      <vt:lpstr>'33. Welfare income'!Print_Area</vt:lpstr>
      <vt:lpstr>'34. Food stamp recipiency'!Print_Area</vt:lpstr>
      <vt:lpstr>'35.HealthInsurance'!Print_Area</vt:lpstr>
      <vt:lpstr>'36. Public vs. Private Health'!Print_Area</vt:lpstr>
      <vt:lpstr>'37.Homeownership'!Print_Area</vt:lpstr>
      <vt:lpstr>'38.Homeownership-FB'!Print_Area</vt:lpstr>
      <vt:lpstr>'39.HouseholdType'!Print_Area</vt:lpstr>
      <vt:lpstr>'4.HispanicOrigin'!Print_Area</vt:lpstr>
      <vt:lpstr>'40.FamilySize'!Print_Area</vt:lpstr>
      <vt:lpstr>'41.HouseholderType'!Print_Area</vt:lpstr>
      <vt:lpstr>'42.Region'!Print_Area</vt:lpstr>
      <vt:lpstr>'43.State'!Print_Area</vt:lpstr>
      <vt:lpstr>'44.StateShare'!Print_Area</vt:lpstr>
      <vt:lpstr>'5.HispanicOrigin&amp;Nativity-all'!Print_Area</vt:lpstr>
      <vt:lpstr>'6.HispanicOrigin&amp;Nativity-18+'!Print_Area</vt:lpstr>
      <vt:lpstr>'7.English'!Print_Area</vt:lpstr>
      <vt:lpstr>'8.English-FB'!Print_Area</vt:lpstr>
      <vt:lpstr>'9.MedianAge'!Print_Area</vt:lpstr>
      <vt:lpstr>Summary!Print_Area</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Renee Stepler</cp:lastModifiedBy>
  <cp:lastPrinted>2015-08-31T13:44:21Z</cp:lastPrinted>
  <dcterms:created xsi:type="dcterms:W3CDTF">2006-09-05T16:50:23Z</dcterms:created>
  <dcterms:modified xsi:type="dcterms:W3CDTF">2015-08-31T13:44:36Z</dcterms:modified>
</cp:coreProperties>
</file>