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drawings/drawing3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xml"/>
  <Override PartName="/xl/drawings/drawing3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drawings/drawing44.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xl/drawings/drawing42.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ml.chartshapes+xml"/>
  <Override PartName="/xl/drawings/drawing20.xml" ContentType="application/vnd.openxmlformats-officedocument.drawing+xml"/>
  <Override PartName="/xl/drawings/drawing31.xml" ContentType="application/vnd.openxmlformats-officedocument.drawing+xml"/>
  <Override PartName="/xl/drawings/drawing40.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drawings/drawing38.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drawings/drawing36.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xl/drawings/drawing4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41.xml" ContentType="application/vnd.openxmlformats-officedocument.drawing+xml"/>
  <Override PartName="/xl/drawings/drawing12.xml" ContentType="application/vnd.openxmlformats-officedocument.drawingml.chartshapes+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10" yWindow="1305" windowWidth="4485" windowHeight="4485" tabRatio="837"/>
  </bookViews>
  <sheets>
    <sheet name="1.Nativity" sheetId="4" r:id="rId1"/>
    <sheet name="2.ChangeNativity" sheetId="49" r:id="rId2"/>
    <sheet name="3.Region" sheetId="37" r:id="rId3"/>
    <sheet name="4.Change Region" sheetId="50" r:id="rId4"/>
    <sheet name="5.Origin" sheetId="62" r:id="rId5"/>
    <sheet name="6.Race&amp;Ethnicity" sheetId="39" r:id="rId6"/>
    <sheet name="7.RaceSelf-Id" sheetId="54" r:id="rId7"/>
    <sheet name="8.PdArrival" sheetId="21" r:id="rId8"/>
    <sheet name="9.Sex&amp;Age" sheetId="7" r:id="rId9"/>
    <sheet name="9a.Age-Sex Pyramids" sheetId="48" r:id="rId10"/>
    <sheet name="10.MedianAge" sheetId="8" r:id="rId11"/>
    <sheet name="11.State" sheetId="41" r:id="rId12"/>
    <sheet name="12.ChangeStateShare" sheetId="14" r:id="rId13"/>
    <sheet name="13. StatebyBirth#" sheetId="61" r:id="rId14"/>
    <sheet name="13a.StatebyBirth%" sheetId="40" r:id="rId15"/>
    <sheet name="14.MarStat" sheetId="16" r:id="rId16"/>
    <sheet name="15.Births" sheetId="10" r:id="rId17"/>
    <sheet name="16.UnmarriedBirth" sheetId="11" r:id="rId18"/>
    <sheet name="17.HouseholdType(p)" sheetId="17" r:id="rId19"/>
    <sheet name="18.HouseholdType(hhld)" sheetId="42" r:id="rId20"/>
    <sheet name="19.FamilySize" sheetId="18" r:id="rId21"/>
    <sheet name="20.ChildrenLiving" sheetId="19" r:id="rId22"/>
    <sheet name="21.English" sheetId="64" r:id="rId23"/>
    <sheet name="22.Eng.DateofArr." sheetId="53" r:id="rId24"/>
    <sheet name="23.EducAttain" sheetId="22" r:id="rId25"/>
    <sheet name="24.SchoolEnrollment" sheetId="24" r:id="rId26"/>
    <sheet name="25.Dropout" sheetId="63" r:id="rId27"/>
    <sheet name="26.CollegeEnrollment" sheetId="57" r:id="rId28"/>
    <sheet name="27.Occupation" sheetId="51" r:id="rId29"/>
    <sheet name="28.Det.Occupation" sheetId="25" r:id="rId30"/>
    <sheet name="29.Industry" sheetId="52" r:id="rId31"/>
    <sheet name="30.Det.Industry" sheetId="26" r:id="rId32"/>
    <sheet name="31.Earnings" sheetId="27" r:id="rId33"/>
    <sheet name="32.MedEarnings" sheetId="28" r:id="rId34"/>
    <sheet name="33.FTYREarnings" sheetId="29" r:id="rId35"/>
    <sheet name="34.FTYRMedEarnings" sheetId="59" r:id="rId36"/>
    <sheet name="35.HHldIncDist" sheetId="31" r:id="rId37"/>
    <sheet name="36.MedHHInc" sheetId="60" r:id="rId38"/>
    <sheet name="37.Poverty" sheetId="33" r:id="rId39"/>
    <sheet name="38.HealthInsurance" sheetId="55" r:id="rId40"/>
    <sheet name="39.Homeownership" sheetId="34" r:id="rId41"/>
    <sheet name="40.FBHomeownership" sheetId="46" r:id="rId42"/>
    <sheet name="Sheet1" sheetId="65" r:id="rId43"/>
  </sheets>
  <definedNames>
    <definedName name="_xlnm.Print_Area" localSheetId="0">'1.Nativity'!$A$1:$E$13</definedName>
    <definedName name="_xlnm.Print_Area" localSheetId="10">'10.MedianAge'!$A$1:$D$18</definedName>
    <definedName name="_xlnm.Print_Area" localSheetId="11">'11.State'!$A$1:$D$65</definedName>
    <definedName name="_xlnm.Print_Area" localSheetId="12">'12.ChangeStateShare'!$A$1:$E$65</definedName>
    <definedName name="_xlnm.Print_Area" localSheetId="13">'13. StatebyBirth#'!$A$1:$K$67</definedName>
    <definedName name="_xlnm.Print_Area" localSheetId="14">'13a.StatebyBirth%'!$A$1:$K$68</definedName>
    <definedName name="_xlnm.Print_Area" localSheetId="15">'14.MarStat'!$A$1:$G$29</definedName>
    <definedName name="_xlnm.Print_Area" localSheetId="16">'15.Births'!$A$1:$D$19</definedName>
    <definedName name="_xlnm.Print_Area" localSheetId="17">'16.UnmarriedBirth'!$A$1:$D$19</definedName>
    <definedName name="_xlnm.Print_Area" localSheetId="18">'17.HouseholdType(p)'!$A$1:$F$30</definedName>
    <definedName name="_xlnm.Print_Area" localSheetId="19">'18.HouseholdType(hhld)'!$A$1:$F$30</definedName>
    <definedName name="_xlnm.Print_Area" localSheetId="20">'19.FamilySize'!$A$1:$E$29</definedName>
    <definedName name="_xlnm.Print_Area" localSheetId="1">'2.ChangeNativity'!$A$1:$F$11</definedName>
    <definedName name="_xlnm.Print_Area" localSheetId="21">'20.ChildrenLiving'!$A$1:$E$29</definedName>
    <definedName name="_xlnm.Print_Area" localSheetId="22">'21.English'!$A$1:$J$31</definedName>
    <definedName name="_xlnm.Print_Area" localSheetId="23">'22.Eng.DateofArr.'!$A$1:$J$20</definedName>
    <definedName name="_xlnm.Print_Area" localSheetId="24">'23.EducAttain'!$A$1:$H$29</definedName>
    <definedName name="_xlnm.Print_Area" localSheetId="25">'24.SchoolEnrollment'!$A$1:$F$22</definedName>
    <definedName name="_xlnm.Print_Area" localSheetId="26">'25.Dropout'!$A$1:$F$19</definedName>
    <definedName name="_xlnm.Print_Area" localSheetId="27">'26.CollegeEnrollment'!$A$1:$F$29</definedName>
    <definedName name="_xlnm.Print_Area" localSheetId="28">'27.Occupation'!$A$1:$K$46</definedName>
    <definedName name="_xlnm.Print_Area" localSheetId="29">'28.Det.Occupation'!$A$1:$K$67</definedName>
    <definedName name="_xlnm.Print_Area" localSheetId="30">'29.Industry'!$A$1:$K$42</definedName>
    <definedName name="_xlnm.Print_Area" localSheetId="2">'3.Region'!$A$1:$E$17</definedName>
    <definedName name="_xlnm.Print_Area" localSheetId="31">'30.Det.Industry'!$A$1:$K$50</definedName>
    <definedName name="_xlnm.Print_Area" localSheetId="32">'31.Earnings'!$A$1:$E$29</definedName>
    <definedName name="_xlnm.Print_Area" localSheetId="33">'32.MedEarnings'!$A$1:$B$18</definedName>
    <definedName name="_xlnm.Print_Area" localSheetId="34">'33.FTYREarnings'!$A$1:$E$29</definedName>
    <definedName name="_xlnm.Print_Area" localSheetId="35">'34.FTYRMedEarnings'!$A$1:$B$18</definedName>
    <definedName name="_xlnm.Print_Area" localSheetId="36">'35.HHldIncDist'!$A$1:$G$30</definedName>
    <definedName name="_xlnm.Print_Area" localSheetId="37">'36.MedHHInc'!$A$1:$B$18</definedName>
    <definedName name="_xlnm.Print_Area" localSheetId="38">'37.Poverty'!$A$1:$E$31</definedName>
    <definedName name="_xlnm.Print_Area" localSheetId="39">'38.HealthInsurance'!$A$1:$E$20</definedName>
    <definedName name="_xlnm.Print_Area" localSheetId="40">'39.Homeownership'!$A$1:$H$19</definedName>
    <definedName name="_xlnm.Print_Area" localSheetId="3">'4.Change Region'!$A$1:$F$17</definedName>
    <definedName name="_xlnm.Print_Area" localSheetId="41">'40.FBHomeownership'!$A$1:$D$12</definedName>
    <definedName name="_xlnm.Print_Area" localSheetId="4">'5.Origin'!$A$1:$K$63</definedName>
    <definedName name="_xlnm.Print_Area" localSheetId="5">'6.Race&amp;Ethnicity'!$A$1:$E$15</definedName>
    <definedName name="_xlnm.Print_Area" localSheetId="6">'7.RaceSelf-Id'!$A$1:$I$18</definedName>
    <definedName name="_xlnm.Print_Area" localSheetId="7">'8.PdArrival'!$A$1:$E$27</definedName>
    <definedName name="_xlnm.Print_Area" localSheetId="8">'9.Sex&amp;Age'!$A$1:$J$32</definedName>
    <definedName name="_xlnm.Print_Area" localSheetId="9">'9a.Age-Sex Pyramids'!$A$1:$I$24</definedName>
  </definedNames>
  <calcPr calcId="125725"/>
</workbook>
</file>

<file path=xl/calcChain.xml><?xml version="1.0" encoding="utf-8"?>
<calcChain xmlns="http://schemas.openxmlformats.org/spreadsheetml/2006/main">
  <c r="E12" i="37"/>
  <c r="E8"/>
  <c r="B16" i="10"/>
  <c r="F8" i="21"/>
  <c r="D14" i="50"/>
  <c r="D10" i="4"/>
  <c r="D9"/>
  <c r="H8" i="54"/>
  <c r="I8" s="1"/>
  <c r="E8"/>
  <c r="F8" s="1"/>
  <c r="B8"/>
  <c r="C8" s="1"/>
  <c r="P23" i="52"/>
  <c r="Q23"/>
  <c r="R23"/>
  <c r="S23"/>
  <c r="T23"/>
  <c r="U23"/>
  <c r="V23"/>
  <c r="W23"/>
  <c r="O23"/>
  <c r="O17"/>
  <c r="O18"/>
  <c r="P17"/>
  <c r="P18"/>
  <c r="Q17"/>
  <c r="Q18"/>
  <c r="R17"/>
  <c r="R18"/>
  <c r="S17"/>
  <c r="S18"/>
  <c r="T17"/>
  <c r="T18"/>
  <c r="U17"/>
  <c r="U18"/>
  <c r="V17"/>
  <c r="V18"/>
  <c r="N17"/>
  <c r="N18"/>
  <c r="O11"/>
  <c r="O12"/>
  <c r="P11"/>
  <c r="P12"/>
  <c r="Q11"/>
  <c r="Q12"/>
  <c r="R11"/>
  <c r="R12"/>
  <c r="S11"/>
  <c r="S12"/>
  <c r="T11"/>
  <c r="T12"/>
  <c r="U11"/>
  <c r="U12"/>
  <c r="V11"/>
  <c r="V12"/>
  <c r="N11"/>
  <c r="N12"/>
  <c r="N57" i="51"/>
  <c r="N58"/>
  <c r="O57"/>
  <c r="O58"/>
  <c r="P57"/>
  <c r="P58"/>
  <c r="Q57"/>
  <c r="Q58"/>
  <c r="R57"/>
  <c r="R58"/>
  <c r="S57"/>
  <c r="S58"/>
  <c r="T57"/>
  <c r="T58"/>
  <c r="U57"/>
  <c r="U58"/>
  <c r="M57"/>
  <c r="M58"/>
  <c r="N50"/>
  <c r="N51"/>
  <c r="O50"/>
  <c r="O51"/>
  <c r="P50"/>
  <c r="P51"/>
  <c r="Q50"/>
  <c r="Q51"/>
  <c r="R50"/>
  <c r="R51"/>
  <c r="S50"/>
  <c r="S51"/>
  <c r="T50"/>
  <c r="T51"/>
  <c r="U50"/>
  <c r="U51"/>
  <c r="M50"/>
  <c r="M51"/>
  <c r="O44"/>
  <c r="O45"/>
  <c r="P44"/>
  <c r="P45"/>
  <c r="Q44"/>
  <c r="Q45"/>
  <c r="R44"/>
  <c r="R45"/>
  <c r="S44"/>
  <c r="S45"/>
  <c r="T44"/>
  <c r="T45"/>
  <c r="U44"/>
  <c r="U45"/>
  <c r="V44"/>
  <c r="V45"/>
  <c r="N44"/>
  <c r="N45"/>
  <c r="N36"/>
  <c r="N37"/>
  <c r="O36"/>
  <c r="O37"/>
  <c r="P36"/>
  <c r="P37"/>
  <c r="Q36"/>
  <c r="Q37"/>
  <c r="R36"/>
  <c r="R37"/>
  <c r="S36"/>
  <c r="S37"/>
  <c r="T36"/>
  <c r="T37"/>
  <c r="U36"/>
  <c r="U37"/>
  <c r="M36"/>
  <c r="M37"/>
  <c r="N30"/>
  <c r="N31"/>
  <c r="O30"/>
  <c r="O31"/>
  <c r="P30"/>
  <c r="P31"/>
  <c r="Q30"/>
  <c r="Q31"/>
  <c r="R30"/>
  <c r="R31"/>
  <c r="S30"/>
  <c r="S31"/>
  <c r="T30"/>
  <c r="T31"/>
  <c r="U30"/>
  <c r="U31"/>
  <c r="M30"/>
  <c r="M31"/>
  <c r="N24"/>
  <c r="O24"/>
  <c r="P24"/>
  <c r="Q24"/>
  <c r="R24"/>
  <c r="S24"/>
  <c r="T24"/>
  <c r="U24"/>
  <c r="M24"/>
  <c r="N18"/>
  <c r="N19" s="1"/>
  <c r="O18"/>
  <c r="O19" s="1"/>
  <c r="P18"/>
  <c r="P19" s="1"/>
  <c r="Q18"/>
  <c r="Q19" s="1"/>
  <c r="R18"/>
  <c r="R19" s="1"/>
  <c r="S18"/>
  <c r="S19" s="1"/>
  <c r="T18"/>
  <c r="T19" s="1"/>
  <c r="U18"/>
  <c r="U19" s="1"/>
  <c r="M18"/>
  <c r="M19" s="1"/>
  <c r="N11"/>
  <c r="N12" s="1"/>
  <c r="O11"/>
  <c r="O12" s="1"/>
  <c r="P11"/>
  <c r="P12" s="1"/>
  <c r="Q11"/>
  <c r="Q12" s="1"/>
  <c r="R11"/>
  <c r="R12" s="1"/>
  <c r="S11"/>
  <c r="S12" s="1"/>
  <c r="T11"/>
  <c r="T12" s="1"/>
  <c r="U11"/>
  <c r="U12" s="1"/>
  <c r="M11"/>
  <c r="M12" s="1"/>
  <c r="D8" i="46"/>
  <c r="D9"/>
  <c r="D10"/>
  <c r="D7"/>
  <c r="D15" i="14"/>
  <c r="E15" s="1"/>
  <c r="D53" i="41"/>
  <c r="D54"/>
  <c r="D55"/>
  <c r="D56"/>
  <c r="D57"/>
  <c r="D58"/>
  <c r="D59"/>
  <c r="D60"/>
  <c r="D61"/>
  <c r="D62"/>
  <c r="D52"/>
  <c r="D9"/>
  <c r="D10"/>
  <c r="D11"/>
  <c r="D12"/>
  <c r="D13"/>
  <c r="D14"/>
  <c r="D15"/>
  <c r="D16"/>
  <c r="D17"/>
  <c r="D19"/>
  <c r="D20"/>
  <c r="D21"/>
  <c r="D22"/>
  <c r="D23"/>
  <c r="D24"/>
  <c r="D25"/>
  <c r="D26"/>
  <c r="D27"/>
  <c r="D28"/>
  <c r="D30"/>
  <c r="D31"/>
  <c r="D32"/>
  <c r="D33"/>
  <c r="D34"/>
  <c r="D35"/>
  <c r="D36"/>
  <c r="D37"/>
  <c r="D38"/>
  <c r="D39"/>
  <c r="D41"/>
  <c r="D42"/>
  <c r="D43"/>
  <c r="D44"/>
  <c r="D45"/>
  <c r="D46"/>
  <c r="D47"/>
  <c r="D48"/>
  <c r="D49"/>
  <c r="D50"/>
  <c r="D8"/>
  <c r="D63"/>
  <c r="L8" i="48"/>
  <c r="L9"/>
  <c r="L10"/>
  <c r="L11"/>
  <c r="L12"/>
  <c r="L13"/>
  <c r="L14"/>
  <c r="L15"/>
  <c r="L16"/>
  <c r="L17"/>
  <c r="L18"/>
  <c r="L19"/>
  <c r="L20"/>
  <c r="L21"/>
  <c r="L22"/>
  <c r="L23"/>
  <c r="L25"/>
  <c r="L7"/>
  <c r="K8"/>
  <c r="K9"/>
  <c r="K10"/>
  <c r="K11"/>
  <c r="K12"/>
  <c r="K13"/>
  <c r="K14"/>
  <c r="K15"/>
  <c r="K16"/>
  <c r="K17"/>
  <c r="K18"/>
  <c r="K19"/>
  <c r="K20"/>
  <c r="K21"/>
  <c r="K22"/>
  <c r="K23"/>
  <c r="K25"/>
  <c r="K7"/>
  <c r="P8"/>
  <c r="P9"/>
  <c r="P10"/>
  <c r="P11"/>
  <c r="P12"/>
  <c r="P13"/>
  <c r="P14"/>
  <c r="P15"/>
  <c r="P16"/>
  <c r="P17"/>
  <c r="P18"/>
  <c r="P19"/>
  <c r="P20"/>
  <c r="P21"/>
  <c r="P22"/>
  <c r="P23"/>
  <c r="P25"/>
  <c r="P7"/>
  <c r="O8"/>
  <c r="O9"/>
  <c r="O10"/>
  <c r="O11"/>
  <c r="O12"/>
  <c r="O13"/>
  <c r="O14"/>
  <c r="O15"/>
  <c r="O16"/>
  <c r="O17"/>
  <c r="O18"/>
  <c r="O19"/>
  <c r="O20"/>
  <c r="O21"/>
  <c r="O22"/>
  <c r="O23"/>
  <c r="O25"/>
  <c r="O7"/>
  <c r="C14" i="54"/>
  <c r="C13"/>
  <c r="C12"/>
  <c r="C11"/>
  <c r="C10"/>
  <c r="C9"/>
  <c r="I15"/>
  <c r="I14"/>
  <c r="I13"/>
  <c r="I12"/>
  <c r="I11"/>
  <c r="I10"/>
  <c r="I9"/>
  <c r="I16" s="1"/>
  <c r="F15"/>
  <c r="F14"/>
  <c r="F13"/>
  <c r="F12"/>
  <c r="F11"/>
  <c r="F10"/>
  <c r="F16"/>
  <c r="F9"/>
  <c r="C16"/>
  <c r="C15"/>
  <c r="E8" i="39"/>
  <c r="E9"/>
  <c r="E10"/>
  <c r="E11"/>
  <c r="E12"/>
  <c r="E7"/>
  <c r="D8" i="50"/>
  <c r="F8" s="1"/>
  <c r="D9"/>
  <c r="F9"/>
  <c r="D10"/>
  <c r="E10"/>
  <c r="D11"/>
  <c r="F11"/>
  <c r="D12"/>
  <c r="F12" s="1"/>
  <c r="D13"/>
  <c r="F13" s="1"/>
  <c r="E14"/>
  <c r="D7"/>
  <c r="F7" s="1"/>
  <c r="D8" i="49"/>
  <c r="E8" s="1"/>
  <c r="D7"/>
  <c r="E7" s="1"/>
  <c r="D9"/>
  <c r="E9" s="1"/>
  <c r="D63" i="14"/>
  <c r="E63" s="1"/>
  <c r="D62"/>
  <c r="E62" s="1"/>
  <c r="D61"/>
  <c r="E61" s="1"/>
  <c r="D60"/>
  <c r="E60" s="1"/>
  <c r="D59"/>
  <c r="E59" s="1"/>
  <c r="D58"/>
  <c r="E58" s="1"/>
  <c r="D57"/>
  <c r="E57" s="1"/>
  <c r="D56"/>
  <c r="E56" s="1"/>
  <c r="D55"/>
  <c r="E55" s="1"/>
  <c r="D54"/>
  <c r="E54" s="1"/>
  <c r="D53"/>
  <c r="E53" s="1"/>
  <c r="D52"/>
  <c r="E52" s="1"/>
  <c r="D50"/>
  <c r="E50" s="1"/>
  <c r="D49"/>
  <c r="E49" s="1"/>
  <c r="D48"/>
  <c r="E48" s="1"/>
  <c r="D47"/>
  <c r="E47" s="1"/>
  <c r="D46"/>
  <c r="E46" s="1"/>
  <c r="D45"/>
  <c r="E45" s="1"/>
  <c r="D44"/>
  <c r="E44" s="1"/>
  <c r="D43"/>
  <c r="E43"/>
  <c r="D42"/>
  <c r="E42" s="1"/>
  <c r="D41"/>
  <c r="E41" s="1"/>
  <c r="D39"/>
  <c r="E39" s="1"/>
  <c r="D38"/>
  <c r="E38" s="1"/>
  <c r="D37"/>
  <c r="E37" s="1"/>
  <c r="D36"/>
  <c r="E36" s="1"/>
  <c r="D35"/>
  <c r="E35" s="1"/>
  <c r="D34"/>
  <c r="E34" s="1"/>
  <c r="D33"/>
  <c r="E33" s="1"/>
  <c r="D32"/>
  <c r="E32" s="1"/>
  <c r="D31"/>
  <c r="E31" s="1"/>
  <c r="D30"/>
  <c r="E30" s="1"/>
  <c r="D28"/>
  <c r="E28" s="1"/>
  <c r="D27"/>
  <c r="E27" s="1"/>
  <c r="D26"/>
  <c r="E26" s="1"/>
  <c r="D25"/>
  <c r="E25" s="1"/>
  <c r="D24"/>
  <c r="E24" s="1"/>
  <c r="D23"/>
  <c r="E23" s="1"/>
  <c r="D22"/>
  <c r="E22" s="1"/>
  <c r="D21"/>
  <c r="E21" s="1"/>
  <c r="D20"/>
  <c r="E20" s="1"/>
  <c r="D19"/>
  <c r="E19" s="1"/>
  <c r="D9"/>
  <c r="E9" s="1"/>
  <c r="D10"/>
  <c r="E10" s="1"/>
  <c r="D11"/>
  <c r="E11" s="1"/>
  <c r="D12"/>
  <c r="E12" s="1"/>
  <c r="D13"/>
  <c r="E13" s="1"/>
  <c r="D14"/>
  <c r="E14" s="1"/>
  <c r="D16"/>
  <c r="E16" s="1"/>
  <c r="D17"/>
  <c r="E17" s="1"/>
  <c r="D8"/>
  <c r="E8" s="1"/>
  <c r="C15" i="24"/>
  <c r="C8"/>
  <c r="E13" i="50"/>
  <c r="E11"/>
  <c r="E9"/>
  <c r="F10"/>
  <c r="F14"/>
  <c r="E12"/>
  <c r="E8"/>
  <c r="F8" i="49"/>
  <c r="F7"/>
  <c r="E7" i="50" l="1"/>
</calcChain>
</file>

<file path=xl/sharedStrings.xml><?xml version="1.0" encoding="utf-8"?>
<sst xmlns="http://schemas.openxmlformats.org/spreadsheetml/2006/main" count="1543" uniqueCount="611">
  <si>
    <t>Azores Islands</t>
  </si>
  <si>
    <t xml:space="preserve">Date of Arrival </t>
  </si>
  <si>
    <t>Total</t>
  </si>
  <si>
    <t>Hispanic</t>
  </si>
  <si>
    <t>Foreign born</t>
  </si>
  <si>
    <t>2000 population</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</si>
  <si>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</si>
  <si>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</si>
  <si>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</si>
  <si>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</si>
  <si>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</si>
  <si>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</si>
  <si>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</si>
  <si>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</si>
  <si>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</si>
  <si>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</si>
  <si>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</si>
  <si>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</si>
  <si>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</si>
  <si>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</si>
  <si>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</si>
  <si>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</si>
  <si>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</si>
  <si>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Georgia</t>
  </si>
  <si>
    <t>Widowed</t>
  </si>
  <si>
    <t>Divorced</t>
  </si>
  <si>
    <t>Separated</t>
  </si>
  <si>
    <t>Mining</t>
  </si>
  <si>
    <t>Utilities</t>
  </si>
  <si>
    <t>Construction</t>
  </si>
  <si>
    <t>2nd quintile</t>
  </si>
  <si>
    <t>4th quintile</t>
  </si>
  <si>
    <t>Male</t>
  </si>
  <si>
    <t xml:space="preserve">Female </t>
  </si>
  <si>
    <t>Female</t>
  </si>
  <si>
    <t>Married couple</t>
  </si>
  <si>
    <t>Female householder</t>
  </si>
  <si>
    <t>Male householder</t>
  </si>
  <si>
    <t>Grandparent householder</t>
  </si>
  <si>
    <t>Other</t>
  </si>
  <si>
    <t>Before 1990</t>
  </si>
  <si>
    <t>Less than 9th grade</t>
  </si>
  <si>
    <t>High school graduate</t>
  </si>
  <si>
    <t>Less than $20,000</t>
  </si>
  <si>
    <t>$20,000 to $49,999</t>
  </si>
  <si>
    <t>$50,000 or more</t>
  </si>
  <si>
    <t>Share of total change (%)</t>
  </si>
  <si>
    <t xml:space="preserve">Industry </t>
  </si>
  <si>
    <t>Non-family household</t>
  </si>
  <si>
    <t>White alone, not Hispanic</t>
  </si>
  <si>
    <t>Black alone, not Hispanic</t>
  </si>
  <si>
    <t>Unemployed, no work experience in past five years</t>
  </si>
  <si>
    <t>Occupation Group</t>
  </si>
  <si>
    <t xml:space="preserve">Management </t>
  </si>
  <si>
    <t xml:space="preserve">Legal </t>
  </si>
  <si>
    <t xml:space="preserve">Sales </t>
  </si>
  <si>
    <t>Production</t>
  </si>
  <si>
    <t xml:space="preserve">Financial </t>
  </si>
  <si>
    <t>Military</t>
  </si>
  <si>
    <t>1st quintile</t>
  </si>
  <si>
    <t>3rd quintile</t>
  </si>
  <si>
    <t>5th quintile</t>
  </si>
  <si>
    <t>Middle East</t>
  </si>
  <si>
    <t>Mexico</t>
  </si>
  <si>
    <t>Central America</t>
  </si>
  <si>
    <t>Caribbean</t>
  </si>
  <si>
    <t>South America</t>
  </si>
  <si>
    <t>South and East Asia</t>
  </si>
  <si>
    <t>Total population</t>
  </si>
  <si>
    <t>Foreign-born population</t>
  </si>
  <si>
    <t>Percent of foreign born</t>
  </si>
  <si>
    <t>Percent foreign born</t>
  </si>
  <si>
    <t xml:space="preserve">Native born </t>
  </si>
  <si>
    <t xml:space="preserve">     In household with foreign-born head</t>
  </si>
  <si>
    <t xml:space="preserve">     In household with native-born head</t>
  </si>
  <si>
    <t xml:space="preserve">Number </t>
  </si>
  <si>
    <t>Philippines</t>
  </si>
  <si>
    <t>India</t>
  </si>
  <si>
    <t>China</t>
  </si>
  <si>
    <t>Vietnam</t>
  </si>
  <si>
    <t>Canada</t>
  </si>
  <si>
    <t>Korea</t>
  </si>
  <si>
    <t>Cuba</t>
  </si>
  <si>
    <t>El Salvador</t>
  </si>
  <si>
    <t>Germany</t>
  </si>
  <si>
    <t>Dominican Republic</t>
  </si>
  <si>
    <t>Colombia</t>
  </si>
  <si>
    <t>Jamaica</t>
  </si>
  <si>
    <t>Guatemala</t>
  </si>
  <si>
    <t>England</t>
  </si>
  <si>
    <t>Italy</t>
  </si>
  <si>
    <t>Poland</t>
  </si>
  <si>
    <t>Haiti</t>
  </si>
  <si>
    <t>Taiwan</t>
  </si>
  <si>
    <t>Russia</t>
  </si>
  <si>
    <t>Japan</t>
  </si>
  <si>
    <t>Peru</t>
  </si>
  <si>
    <t>Iran</t>
  </si>
  <si>
    <t>Ukraine</t>
  </si>
  <si>
    <t>Honduras</t>
  </si>
  <si>
    <t>Brazil</t>
  </si>
  <si>
    <t>Ecuador</t>
  </si>
  <si>
    <t>Pakistan</t>
  </si>
  <si>
    <t>Hong Kong</t>
  </si>
  <si>
    <t>Guyana</t>
  </si>
  <si>
    <t>Nicaragua</t>
  </si>
  <si>
    <t>Trinidad &amp; Tobago</t>
  </si>
  <si>
    <t>Thailand</t>
  </si>
  <si>
    <t>Laos</t>
  </si>
  <si>
    <t>Portugal</t>
  </si>
  <si>
    <t>Argentina</t>
  </si>
  <si>
    <t>Romania</t>
  </si>
  <si>
    <t>France</t>
  </si>
  <si>
    <t>Ireland</t>
  </si>
  <si>
    <t>Greece</t>
  </si>
  <si>
    <t>Venezuela</t>
  </si>
  <si>
    <t>Nigeria</t>
  </si>
  <si>
    <t>Cambodia</t>
  </si>
  <si>
    <t>Egypt</t>
  </si>
  <si>
    <t>Netherlands</t>
  </si>
  <si>
    <t>Yugoslavia</t>
  </si>
  <si>
    <t>Bangladesh</t>
  </si>
  <si>
    <t>Lebanon</t>
  </si>
  <si>
    <t>Panama</t>
  </si>
  <si>
    <t>South Africa</t>
  </si>
  <si>
    <t>Scotland</t>
  </si>
  <si>
    <t>Hungary</t>
  </si>
  <si>
    <t>Indonesia</t>
  </si>
  <si>
    <t>Turkey</t>
  </si>
  <si>
    <t>Ethiopia</t>
  </si>
  <si>
    <t>Chile</t>
  </si>
  <si>
    <t>Iraq</t>
  </si>
  <si>
    <t>Costa Rica</t>
  </si>
  <si>
    <t>Spain</t>
  </si>
  <si>
    <t>Austria</t>
  </si>
  <si>
    <t>Ghana</t>
  </si>
  <si>
    <t>Bulgaria</t>
  </si>
  <si>
    <t>Armenia</t>
  </si>
  <si>
    <t>Sweden</t>
  </si>
  <si>
    <t>Bolivia</t>
  </si>
  <si>
    <t>Kenya</t>
  </si>
  <si>
    <t>Malaysia</t>
  </si>
  <si>
    <t>Jordan</t>
  </si>
  <si>
    <t>Syria</t>
  </si>
  <si>
    <t>Afghanistan</t>
  </si>
  <si>
    <t>Albania</t>
  </si>
  <si>
    <t>Belarus</t>
  </si>
  <si>
    <t>Switzerland</t>
  </si>
  <si>
    <t>Liberia</t>
  </si>
  <si>
    <t>Croatia</t>
  </si>
  <si>
    <t>Barbados</t>
  </si>
  <si>
    <t>Morocco</t>
  </si>
  <si>
    <t>Myanmar</t>
  </si>
  <si>
    <t>Uruguay</t>
  </si>
  <si>
    <t>Belize</t>
  </si>
  <si>
    <t>Lithuania</t>
  </si>
  <si>
    <t>Belgium</t>
  </si>
  <si>
    <t>Sri Lanka</t>
  </si>
  <si>
    <t>Somalia</t>
  </si>
  <si>
    <t>Norway</t>
  </si>
  <si>
    <t>Denmark</t>
  </si>
  <si>
    <t>Czechoslovakia</t>
  </si>
  <si>
    <t>Moldova</t>
  </si>
  <si>
    <t>Czech Republic</t>
  </si>
  <si>
    <t>Uzbekistan</t>
  </si>
  <si>
    <t>Singapore</t>
  </si>
  <si>
    <t>Fiji</t>
  </si>
  <si>
    <t>Latvia</t>
  </si>
  <si>
    <t>Bahamas</t>
  </si>
  <si>
    <t>New Zealand</t>
  </si>
  <si>
    <t>Dominica</t>
  </si>
  <si>
    <t>Sudan</t>
  </si>
  <si>
    <t>Nepal</t>
  </si>
  <si>
    <t>Finland</t>
  </si>
  <si>
    <t>Eastern Africa</t>
  </si>
  <si>
    <t>Grenada</t>
  </si>
  <si>
    <t>Sierra Leone</t>
  </si>
  <si>
    <t>Cape Verde</t>
  </si>
  <si>
    <t>Macedonia</t>
  </si>
  <si>
    <t>Slovakia</t>
  </si>
  <si>
    <t>Saudi Arabia</t>
  </si>
  <si>
    <t>Kuwait</t>
  </si>
  <si>
    <t>Cameroon</t>
  </si>
  <si>
    <t>Northern Ireland</t>
  </si>
  <si>
    <t>Zimbabwe</t>
  </si>
  <si>
    <t>Paraguay</t>
  </si>
  <si>
    <t>Eritrea</t>
  </si>
  <si>
    <t>Azerbaijan</t>
  </si>
  <si>
    <t>Antigua &amp; Barbuda</t>
  </si>
  <si>
    <t>Uganda</t>
  </si>
  <si>
    <t>Tanzania</t>
  </si>
  <si>
    <t>Estonia</t>
  </si>
  <si>
    <t>Algeria</t>
  </si>
  <si>
    <t>Tonga</t>
  </si>
  <si>
    <t>Samoa</t>
  </si>
  <si>
    <t>Bermuda</t>
  </si>
  <si>
    <t>Micronesia</t>
  </si>
  <si>
    <t>Iceland</t>
  </si>
  <si>
    <t>Number of homeowners</t>
  </si>
  <si>
    <t>Israel/Palestine</t>
  </si>
  <si>
    <t>Australia</t>
  </si>
  <si>
    <t>1990 to 1999</t>
  </si>
  <si>
    <t>90 and older</t>
  </si>
  <si>
    <t xml:space="preserve">All </t>
  </si>
  <si>
    <t xml:space="preserve">Unmarried </t>
  </si>
  <si>
    <t>Younger than 18</t>
  </si>
  <si>
    <t>Owner-occupied</t>
  </si>
  <si>
    <t>Renter-occupied</t>
  </si>
  <si>
    <t>Kazakhstan</t>
  </si>
  <si>
    <t>All other</t>
  </si>
  <si>
    <t>Native born</t>
  </si>
  <si>
    <t>Now married</t>
  </si>
  <si>
    <t xml:space="preserve">Never married </t>
  </si>
  <si>
    <t>65 and older</t>
  </si>
  <si>
    <t xml:space="preserve">18 to 64 </t>
  </si>
  <si>
    <t xml:space="preserve">Percent </t>
  </si>
  <si>
    <t>All</t>
  </si>
  <si>
    <t>Median earnings ($)</t>
  </si>
  <si>
    <t>Median income ($)</t>
  </si>
  <si>
    <t>United Kingdom, other</t>
  </si>
  <si>
    <t>Asia, other</t>
  </si>
  <si>
    <t>Caribbean, other</t>
  </si>
  <si>
    <t>West Indies, other</t>
  </si>
  <si>
    <t>South America, other</t>
  </si>
  <si>
    <t>Europe, other</t>
  </si>
  <si>
    <t>Americas, other</t>
  </si>
  <si>
    <t>East Asia, other</t>
  </si>
  <si>
    <t>Percent, 2000</t>
  </si>
  <si>
    <t xml:space="preserve">Percent unmarried </t>
  </si>
  <si>
    <t xml:space="preserve">Science and engineering </t>
  </si>
  <si>
    <t>Legal, community and social services</t>
  </si>
  <si>
    <t xml:space="preserve">Food preparation and serving </t>
  </si>
  <si>
    <t>Building and grounds cleaning and maintenance</t>
  </si>
  <si>
    <t>Other services</t>
  </si>
  <si>
    <t>Construction and extraction</t>
  </si>
  <si>
    <t xml:space="preserve">Manufacturing - durable and nondurable goods </t>
  </si>
  <si>
    <t>Wholesale and retail trade, and transportation and warehousing</t>
  </si>
  <si>
    <t>Information and communications</t>
  </si>
  <si>
    <t>Finance, insurance, real estate, and rental and leasing</t>
  </si>
  <si>
    <t xml:space="preserve">Business services </t>
  </si>
  <si>
    <t>Educational, health and social services</t>
  </si>
  <si>
    <t>Other services (except public administration)</t>
  </si>
  <si>
    <t>Public administration</t>
  </si>
  <si>
    <t>Business operations</t>
  </si>
  <si>
    <t xml:space="preserve">Architecture and engineering  </t>
  </si>
  <si>
    <t>Community and social services</t>
  </si>
  <si>
    <t>Construction trades</t>
  </si>
  <si>
    <t xml:space="preserve">Extraction workers </t>
  </si>
  <si>
    <t>Agriculture, forestry, fishing and hunting</t>
  </si>
  <si>
    <t xml:space="preserve">Manufacturing - durable goods </t>
  </si>
  <si>
    <t>Wholesale trade</t>
  </si>
  <si>
    <t>Retail trade</t>
  </si>
  <si>
    <t>Transportation and warehousing</t>
  </si>
  <si>
    <t xml:space="preserve"> </t>
  </si>
  <si>
    <t>Former USSR/Russia, other</t>
  </si>
  <si>
    <t>Percent of women giving birth in past year</t>
  </si>
  <si>
    <t>Two-person families</t>
  </si>
  <si>
    <t>Five-person families or more</t>
  </si>
  <si>
    <t xml:space="preserve">Health care </t>
  </si>
  <si>
    <t>Farming, fishing and forestry</t>
  </si>
  <si>
    <t xml:space="preserve">Management and business </t>
  </si>
  <si>
    <t>Education, arts and media</t>
  </si>
  <si>
    <t>Cleaning and maintenance</t>
  </si>
  <si>
    <t>Education, training and library</t>
  </si>
  <si>
    <t xml:space="preserve">Arts, design, entertainment, sports and media </t>
  </si>
  <si>
    <t>Health care support</t>
  </si>
  <si>
    <t>Health care practitioners and technical</t>
  </si>
  <si>
    <t xml:space="preserve">Installation, maintenance and repair workers </t>
  </si>
  <si>
    <t>Active-duty military</t>
  </si>
  <si>
    <t>Agriculture, forestry, fishing and mining</t>
  </si>
  <si>
    <t xml:space="preserve">Percent                                                owning home </t>
  </si>
  <si>
    <t>Three- or four- person families</t>
  </si>
  <si>
    <t>Household heads</t>
  </si>
  <si>
    <t>2000 and later</t>
  </si>
  <si>
    <t>Africa, other</t>
  </si>
  <si>
    <t>Western Africa, other</t>
  </si>
  <si>
    <t>Yemen</t>
  </si>
  <si>
    <t>All native born</t>
  </si>
  <si>
    <t>All foreign born</t>
  </si>
  <si>
    <t>18 and older</t>
  </si>
  <si>
    <t>Younger than 5</t>
  </si>
  <si>
    <t xml:space="preserve">Alabama  </t>
  </si>
  <si>
    <t xml:space="preserve">Alaska </t>
  </si>
  <si>
    <t xml:space="preserve">Arkansas </t>
  </si>
  <si>
    <t xml:space="preserve">California </t>
  </si>
  <si>
    <t xml:space="preserve">Colorado </t>
  </si>
  <si>
    <t xml:space="preserve">Connecticut </t>
  </si>
  <si>
    <t xml:space="preserve">Delaware </t>
  </si>
  <si>
    <t xml:space="preserve">District of Columbia </t>
  </si>
  <si>
    <t xml:space="preserve">Florida </t>
  </si>
  <si>
    <t xml:space="preserve">Georgia </t>
  </si>
  <si>
    <t xml:space="preserve">Hawaii </t>
  </si>
  <si>
    <t xml:space="preserve">Idaho </t>
  </si>
  <si>
    <t xml:space="preserve">Illinois </t>
  </si>
  <si>
    <t xml:space="preserve">Indiana </t>
  </si>
  <si>
    <t xml:space="preserve">Iowa </t>
  </si>
  <si>
    <t xml:space="preserve">Kansas </t>
  </si>
  <si>
    <t xml:space="preserve">Kentucky </t>
  </si>
  <si>
    <t xml:space="preserve">Louisiana </t>
  </si>
  <si>
    <t xml:space="preserve">Maine </t>
  </si>
  <si>
    <t xml:space="preserve">Maryland </t>
  </si>
  <si>
    <t xml:space="preserve">Massachusetts </t>
  </si>
  <si>
    <t xml:space="preserve">Michigan </t>
  </si>
  <si>
    <t xml:space="preserve">Minnesota </t>
  </si>
  <si>
    <t xml:space="preserve">Mississippi </t>
  </si>
  <si>
    <t xml:space="preserve">Missouri </t>
  </si>
  <si>
    <t xml:space="preserve">Montana </t>
  </si>
  <si>
    <t xml:space="preserve">Nebraska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</si>
  <si>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</si>
  <si>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</si>
  <si>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</si>
  <si>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</si>
  <si>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</si>
  <si>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</si>
  <si>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</si>
  <si>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</si>
  <si>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Oklahoma </t>
  </si>
  <si>
    <t xml:space="preserve">Oregon </t>
  </si>
  <si>
    <t xml:space="preserve">Pennsylvania </t>
  </si>
  <si>
    <t xml:space="preserve">Rhode Island </t>
  </si>
  <si>
    <t xml:space="preserve">South Carolina </t>
  </si>
  <si>
    <t xml:space="preserve">South Dakota </t>
  </si>
  <si>
    <t xml:space="preserve">Tennessee </t>
  </si>
  <si>
    <t xml:space="preserve">Texas </t>
  </si>
  <si>
    <t xml:space="preserve">Utah </t>
  </si>
  <si>
    <t xml:space="preserve">Vermont </t>
  </si>
  <si>
    <t xml:space="preserve">Virginia </t>
  </si>
  <si>
    <t xml:space="preserve">Washington </t>
  </si>
  <si>
    <t xml:space="preserve">West Virginia </t>
  </si>
  <si>
    <t xml:space="preserve">Wisconsin </t>
  </si>
  <si>
    <t xml:space="preserve">Wyoming </t>
  </si>
  <si>
    <t>---</t>
  </si>
  <si>
    <t>Number</t>
  </si>
  <si>
    <t>Percent</t>
  </si>
  <si>
    <t>One race</t>
  </si>
  <si>
    <t>White</t>
  </si>
  <si>
    <t>Black or African American</t>
  </si>
  <si>
    <t>American Indian and Alaska Native</t>
  </si>
  <si>
    <t>Asian</t>
  </si>
  <si>
    <t>Native Hawaiian and Other Pacific Islander</t>
  </si>
  <si>
    <t>Some Other Race</t>
  </si>
  <si>
    <t>Two or More Races</t>
  </si>
  <si>
    <t>Citizen</t>
  </si>
  <si>
    <t>Non-Citizen</t>
  </si>
  <si>
    <t xml:space="preserve">Alabama </t>
  </si>
  <si>
    <t>2010 population</t>
  </si>
  <si>
    <t>Percent, 2010</t>
  </si>
  <si>
    <t>Change,                     2000-2010</t>
  </si>
  <si>
    <t xml:space="preserve">Percent, 2010 </t>
  </si>
  <si>
    <t xml:space="preserve">Change,                                   2000-2010 </t>
  </si>
  <si>
    <t>Countries are listed in descending order of number of foreign-born residents in 2010</t>
  </si>
  <si>
    <t>States and D.C. are listed in descending order of number of foreign-born residents in 2010</t>
  </si>
  <si>
    <t>States and D.C. are listed in descending order of percent of foreign born in 2010</t>
  </si>
  <si>
    <t>Computer and mathematical</t>
  </si>
  <si>
    <t>Protective service</t>
  </si>
  <si>
    <t>Personal care and service</t>
  </si>
  <si>
    <t>Arts, entertainment, recreation, accommodations, and food services</t>
  </si>
  <si>
    <t>Active duty military</t>
  </si>
  <si>
    <t>Bosnia and Herzegovina</t>
  </si>
  <si>
    <t>NBM</t>
  </si>
  <si>
    <t>NBF</t>
  </si>
  <si>
    <t>FBM</t>
  </si>
  <si>
    <t>FBF</t>
  </si>
  <si>
    <t>Virginia</t>
  </si>
  <si>
    <t>Arizona</t>
  </si>
  <si>
    <t>Minnesota</t>
  </si>
  <si>
    <t>Oregon</t>
  </si>
  <si>
    <t>Utah</t>
  </si>
  <si>
    <t>New Mexico</t>
  </si>
  <si>
    <t>Louisiana</t>
  </si>
  <si>
    <t>Rhode Island</t>
  </si>
  <si>
    <t>Delaware</t>
  </si>
  <si>
    <t>Alaska</t>
  </si>
  <si>
    <t>West Virginia</t>
  </si>
  <si>
    <t>Montana</t>
  </si>
  <si>
    <t>Illinois</t>
  </si>
  <si>
    <t>Colorado</t>
  </si>
  <si>
    <t>Wisconsin</t>
  </si>
  <si>
    <t>Management and Business</t>
  </si>
  <si>
    <t>Science and engineering</t>
  </si>
  <si>
    <t>Legal and community</t>
  </si>
  <si>
    <t>Education arts and media</t>
  </si>
  <si>
    <t>Health care</t>
  </si>
  <si>
    <t>Installation repair and production</t>
  </si>
  <si>
    <r>
      <rPr>
        <b/>
        <sz val="5.5"/>
        <rFont val="Verdana"/>
        <family val="2"/>
      </rPr>
      <t>Universe:</t>
    </r>
    <r>
      <rPr>
        <sz val="5.5"/>
        <rFont val="Verdana"/>
        <family val="2"/>
      </rPr>
      <t xml:space="preserve"> 2000 and 2010 resident population </t>
    </r>
  </si>
  <si>
    <r>
      <rPr>
        <b/>
        <sz val="5"/>
        <rFont val="Verdana"/>
        <family val="2"/>
      </rPr>
      <t>Source:</t>
    </r>
    <r>
      <rPr>
        <sz val="5"/>
        <rFont val="Verdana"/>
        <family val="2"/>
      </rPr>
      <t xml:space="preserve"> Pew Hispanic Center tabulations of 2000 Census (5% IPUMS) and 2010 American Community Survey (1% IPUMS)</t>
    </r>
  </si>
  <si>
    <t xml:space="preserve"> PEW HISPANIC CENTER</t>
  </si>
  <si>
    <t>Table 1</t>
  </si>
  <si>
    <t xml:space="preserve">Table 40 </t>
  </si>
  <si>
    <t xml:space="preserve">STATISTICAL PORTRAIT OF THE FOREIGN-BORN POPULATION IN THE UNITED STATES, 2010         </t>
  </si>
  <si>
    <t xml:space="preserve">Homeownership Among Foreign-Born Heads of Households, by Date of Arrival: 2010 </t>
  </si>
  <si>
    <r>
      <rPr>
        <b/>
        <sz val="5.5"/>
        <rFont val="Verdana"/>
        <family val="2"/>
      </rPr>
      <t>Universe:</t>
    </r>
    <r>
      <rPr>
        <sz val="5.5"/>
        <rFont val="Verdana"/>
        <family val="2"/>
      </rPr>
      <t xml:space="preserve"> 2010 foreign-born heads of households</t>
    </r>
  </si>
  <si>
    <r>
      <rPr>
        <b/>
        <sz val="5"/>
        <rFont val="Verdana"/>
        <family val="2"/>
      </rPr>
      <t>Source:</t>
    </r>
    <r>
      <rPr>
        <sz val="5"/>
        <rFont val="Verdana"/>
        <family val="2"/>
      </rPr>
      <t xml:space="preserve"> Pew Hispanic Center tabulations of 2010 American Community Survey (1% IPUMS)</t>
    </r>
  </si>
  <si>
    <t xml:space="preserve"> PEW RESEARCH CENTER</t>
  </si>
  <si>
    <t xml:space="preserve">Table 2 </t>
  </si>
  <si>
    <r>
      <rPr>
        <b/>
        <sz val="5.5"/>
        <rFont val="Verdana"/>
        <family val="2"/>
      </rPr>
      <t xml:space="preserve">Universe: </t>
    </r>
    <r>
      <rPr>
        <sz val="5.5"/>
        <rFont val="Verdana"/>
        <family val="2"/>
      </rPr>
      <t xml:space="preserve">2000 and 2010 resident population </t>
    </r>
  </si>
  <si>
    <r>
      <rPr>
        <b/>
        <sz val="5"/>
        <rFont val="Verdana"/>
        <family val="2"/>
      </rPr>
      <t>Source:</t>
    </r>
    <r>
      <rPr>
        <sz val="5"/>
        <rFont val="Verdana"/>
        <family val="2"/>
      </rPr>
      <t xml:space="preserve"> Pew Hispanic Center tabulations of 2000 Census (5% IPUMS) and 2010 American Community Survey (1% IPUMS)</t>
    </r>
  </si>
  <si>
    <t xml:space="preserve">Table 3 </t>
  </si>
  <si>
    <r>
      <rPr>
        <b/>
        <sz val="5.5"/>
        <rFont val="Verdana"/>
        <family val="2"/>
      </rPr>
      <t>Universe:</t>
    </r>
    <r>
      <rPr>
        <sz val="5.5"/>
        <rFont val="Verdana"/>
        <family val="2"/>
      </rPr>
      <t xml:space="preserve"> 2000 and 2010 foreign-born resident population </t>
    </r>
  </si>
  <si>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
    </r>
  </si>
  <si>
    <t xml:space="preserve">Table 4 </t>
  </si>
  <si>
    <t>Percent change, 
2000-2010</t>
  </si>
  <si>
    <r>
      <rPr>
        <b/>
        <sz val="5.5"/>
        <rFont val="Verdana"/>
        <family val="2"/>
      </rPr>
      <t>Universe:</t>
    </r>
    <r>
      <rPr>
        <sz val="5.5"/>
        <rFont val="Verdana"/>
        <family val="2"/>
      </rPr>
      <t xml:space="preserve">  2010 foreign-born resident population</t>
    </r>
  </si>
  <si>
    <t>Table 5</t>
  </si>
  <si>
    <t xml:space="preserve">Table 6 </t>
  </si>
  <si>
    <r>
      <rPr>
        <b/>
        <sz val="5.5"/>
        <rFont val="Verdana"/>
        <family val="2"/>
      </rPr>
      <t>Universe:</t>
    </r>
    <r>
      <rPr>
        <sz val="5.5"/>
        <rFont val="Verdana"/>
        <family val="2"/>
      </rPr>
      <t xml:space="preserve"> 2010 resident population </t>
    </r>
  </si>
  <si>
    <t>Native-
born population</t>
  </si>
  <si>
    <t xml:space="preserve">Table 7 </t>
  </si>
  <si>
    <t>Racial Self-Identification, by Nativity: 2010</t>
  </si>
  <si>
    <r>
      <rPr>
        <b/>
        <sz val="5.5"/>
        <rFont val="Verdana"/>
        <family val="2"/>
      </rPr>
      <t>Universe:</t>
    </r>
    <r>
      <rPr>
        <sz val="5.5"/>
        <rFont val="Verdana"/>
        <family val="2"/>
      </rPr>
      <t xml:space="preserve"> 2010 resident population </t>
    </r>
  </si>
  <si>
    <t>TOTAL</t>
  </si>
  <si>
    <t>NATIVE BORN</t>
  </si>
  <si>
    <t>FOREIGN BORN</t>
  </si>
  <si>
    <r>
      <rPr>
        <b/>
        <sz val="5"/>
        <rFont val="Verdana"/>
        <family val="2"/>
      </rPr>
      <t>Source:</t>
    </r>
    <r>
      <rPr>
        <sz val="5"/>
        <rFont val="Verdana"/>
        <family val="2"/>
      </rPr>
      <t xml:space="preserve"> Pew Hispanic Center tabulations of 2010 American Community Survey (1% IPUMS)</t>
    </r>
  </si>
  <si>
    <t xml:space="preserve">STATISTICAL PORTRAIT OF THE FOREIGN-BORN POPULATION IN THE UNITED STATES, 2010   </t>
  </si>
  <si>
    <t xml:space="preserve">Table 8 </t>
  </si>
  <si>
    <t>Non-citizen</t>
  </si>
  <si>
    <t xml:space="preserve">Foreign Born, by Region of Birth and Date of Arrival: 2010 </t>
  </si>
  <si>
    <r>
      <rPr>
        <b/>
        <sz val="5.5"/>
        <rFont val="Verdana"/>
        <family val="2"/>
      </rPr>
      <t xml:space="preserve">Universe: </t>
    </r>
    <r>
      <rPr>
        <sz val="5.5"/>
        <rFont val="Verdana"/>
        <family val="2"/>
      </rPr>
      <t>2010 foreign-born resident population</t>
    </r>
  </si>
  <si>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
    </r>
  </si>
  <si>
    <t xml:space="preserve">Table 9 </t>
  </si>
  <si>
    <t>Age (years)</t>
  </si>
  <si>
    <t xml:space="preserve">Table 10 </t>
  </si>
  <si>
    <r>
      <rPr>
        <b/>
        <sz val="5.5"/>
        <rFont val="Verdana"/>
        <family val="2"/>
      </rPr>
      <t>Universe:</t>
    </r>
    <r>
      <rPr>
        <sz val="5.5"/>
        <rFont val="Verdana"/>
        <family val="2"/>
      </rPr>
      <t xml:space="preserve"> 2010 resident population</t>
    </r>
  </si>
  <si>
    <t xml:space="preserve">Table 11 </t>
  </si>
  <si>
    <t xml:space="preserve">STATISTICAL PORTRAIT OF THE FOREIGN-BORN POPULATION IN THE UNITED STATES, 2010                     </t>
  </si>
  <si>
    <r>
      <rPr>
        <b/>
        <sz val="5.5"/>
        <rFont val="Verdana"/>
        <family val="2"/>
      </rPr>
      <t xml:space="preserve">Universe: </t>
    </r>
    <r>
      <rPr>
        <sz val="5.5"/>
        <rFont val="Verdana"/>
        <family val="2"/>
      </rPr>
      <t>2010 resident population</t>
    </r>
  </si>
  <si>
    <t xml:space="preserve"> PEW HISPANIC CENTER </t>
  </si>
  <si>
    <t xml:space="preserve">Table 12 </t>
  </si>
  <si>
    <r>
      <rPr>
        <b/>
        <sz val="5.5"/>
        <rFont val="Verdana"/>
        <family val="2"/>
      </rPr>
      <t>Universe:</t>
    </r>
    <r>
      <rPr>
        <sz val="5.5"/>
        <rFont val="Verdana"/>
        <family val="2"/>
      </rPr>
      <t xml:space="preserve"> 2000 and 2010 foreign-born resident population</t>
    </r>
  </si>
  <si>
    <t xml:space="preserve">Table 13 </t>
  </si>
  <si>
    <t xml:space="preserve">STATISTICAL PORTRAIT OF THE FOREIGN-BORN POPULATION IN THE UNITED STATES, 2010    </t>
  </si>
  <si>
    <t>TOTAL POPULATION</t>
  </si>
  <si>
    <t>REGION OF BIRTH</t>
  </si>
  <si>
    <t>South and 
East Asia</t>
  </si>
  <si>
    <t xml:space="preserve">Table 13a </t>
  </si>
  <si>
    <t>PERCENT OF REGION OF BIRTH</t>
  </si>
  <si>
    <t>Percent of 
native born</t>
  </si>
  <si>
    <r>
      <rPr>
        <b/>
        <sz val="5"/>
        <rFont val="Verdana"/>
        <family val="2"/>
      </rPr>
      <t xml:space="preserve">Note: </t>
    </r>
    <r>
      <rPr>
        <sz val="5"/>
        <rFont val="Verdana"/>
        <family val="2"/>
      </rPr>
      <t xml:space="preserve">Middle East consists of Afghanistan, Iran, Iraq, Israel/Palestine, Jordan, Kuwait, Lebanon, Saudi Arabia, Syria, Turkey, Yemen, Algeria, Egypt, Morocco and Sudan. </t>
    </r>
  </si>
  <si>
    <r>
      <rPr>
        <b/>
        <sz val="5"/>
        <rFont val="Verdana"/>
        <family val="2"/>
      </rPr>
      <t xml:space="preserve">Source: </t>
    </r>
    <r>
      <rPr>
        <sz val="5"/>
        <rFont val="Verdana"/>
        <family val="2"/>
      </rPr>
      <t>Pew Hispanic Center tabulations of 2010 American Community Survey (1% IPUMS)</t>
    </r>
  </si>
  <si>
    <r>
      <rPr>
        <b/>
        <sz val="5"/>
        <rFont val="Verdana"/>
        <family val="2"/>
      </rPr>
      <t>Source:</t>
    </r>
    <r>
      <rPr>
        <sz val="5"/>
        <rFont val="Verdana"/>
        <family val="2"/>
      </rPr>
      <t xml:space="preserve"> Pew Hispanic Center tabulations of 2000 Census (5% IPUMS) and 2010 American Community Survey (1% IPUMS)</t>
    </r>
  </si>
  <si>
    <r>
      <rPr>
        <b/>
        <sz val="5"/>
        <rFont val="Verdana"/>
        <family val="2"/>
      </rPr>
      <t>Source:</t>
    </r>
    <r>
      <rPr>
        <sz val="5"/>
        <rFont val="Verdana"/>
        <family val="2"/>
      </rPr>
      <t xml:space="preserve"> Pew Hispanic Center tabulations of the 2010 American Community Survey (1% IPUMS)</t>
    </r>
  </si>
  <si>
    <r>
      <rPr>
        <b/>
        <sz val="5.5"/>
        <rFont val="Verdana"/>
        <family val="2"/>
      </rPr>
      <t xml:space="preserve">Universe: </t>
    </r>
    <r>
      <rPr>
        <sz val="5.5"/>
        <rFont val="Verdana"/>
        <family val="2"/>
      </rPr>
      <t>2010 resident population ages 18 and older</t>
    </r>
  </si>
  <si>
    <t xml:space="preserve">Table 14 </t>
  </si>
  <si>
    <t xml:space="preserve">Table 15 </t>
  </si>
  <si>
    <r>
      <rPr>
        <b/>
        <sz val="5.5"/>
        <rFont val="Verdana"/>
        <family val="2"/>
      </rPr>
      <t>Universe:</t>
    </r>
    <r>
      <rPr>
        <sz val="5.5"/>
        <rFont val="Verdana"/>
        <family val="2"/>
      </rPr>
      <t xml:space="preserve"> 2010 resident population defined for women ages 15 to 44 </t>
    </r>
  </si>
  <si>
    <t>Share of total births among foreign-born women
in past year</t>
  </si>
  <si>
    <t>Women giving birth 
in past year</t>
  </si>
  <si>
    <t xml:space="preserve">Table 16 </t>
  </si>
  <si>
    <t xml:space="preserve">STATISTICAL PORTRAIT OF THE FOREIGN-BORN POPULATION IN THE UNITED STATES, 2010  </t>
  </si>
  <si>
    <r>
      <rPr>
        <b/>
        <sz val="5.5"/>
        <rFont val="Verdana"/>
        <family val="2"/>
      </rPr>
      <t>Universe:</t>
    </r>
    <r>
      <rPr>
        <sz val="5.5"/>
        <rFont val="Verdana"/>
        <family val="2"/>
      </rPr>
      <t xml:space="preserve"> 2010 resident population defined for women ages 15 to 44 giving birth in the last 12 months</t>
    </r>
  </si>
  <si>
    <r>
      <rPr>
        <b/>
        <sz val="5"/>
        <rFont val="Verdana"/>
        <family val="2"/>
      </rPr>
      <t xml:space="preserve">Notes: </t>
    </r>
    <r>
      <rPr>
        <sz val="5"/>
        <rFont val="Verdana"/>
        <family val="2"/>
      </rPr>
      <t xml:space="preserve">"Unmarried" consists of divorced, separated, never married and widowed.  Middle East consists of Afghanistan, Iran, Iraq, Israel/Palestine, Jordan, Kuwait, Lebanon, Saudi Arabia, Syria, Turkey, Yemen, Algeria, Egypt, Morocco and Sudan. </t>
    </r>
  </si>
  <si>
    <t>Table 9a</t>
  </si>
  <si>
    <r>
      <t>Age (years)</t>
    </r>
    <r>
      <rPr>
        <b/>
        <sz val="5.5"/>
        <rFont val="Verdana"/>
        <family val="2"/>
      </rPr>
      <t xml:space="preserve">                                   </t>
    </r>
  </si>
  <si>
    <r>
      <t xml:space="preserve">  Age (years) </t>
    </r>
    <r>
      <rPr>
        <b/>
        <sz val="5.5"/>
        <rFont val="Verdana"/>
        <family val="2"/>
      </rPr>
      <t xml:space="preserve">                               </t>
    </r>
  </si>
  <si>
    <t>PERCENT DISTRIBUTION</t>
  </si>
  <si>
    <t xml:space="preserve">Table 17 </t>
  </si>
  <si>
    <r>
      <rPr>
        <b/>
        <sz val="5.5"/>
        <rFont val="Verdana"/>
        <family val="2"/>
      </rPr>
      <t xml:space="preserve">Universe: </t>
    </r>
    <r>
      <rPr>
        <sz val="5.5"/>
        <rFont val="Verdana"/>
        <family val="2"/>
      </rPr>
      <t>2010 household population</t>
    </r>
  </si>
  <si>
    <t>STATISTICAL PORTRAIT OF THE FOREIGN-BORN 
POPULATION IN THE UNITED STATES, 2010</t>
  </si>
  <si>
    <t xml:space="preserve">STATISTICAL PORTRAIT OF THE FOREIGN-BORN 
POPULATION IN THE UNITED STATES, 2010      </t>
  </si>
  <si>
    <t xml:space="preserve">STATISTICAL PORTRAIT OF THE FOREIGN-BORN 
POPULATION IN THE UNITED STATES, 2010   </t>
  </si>
  <si>
    <t xml:space="preserve">STATISTICAL PORTRAIT OF THE FOREIGN-BORN 
POPULATION IN THE UNITED STATES, 2010     </t>
  </si>
  <si>
    <t xml:space="preserve">STATISTICAL PORTRAIT OF THE FOREIGN-BORN 
POPULATION IN THE UNITED STATES, 2010    </t>
  </si>
  <si>
    <t xml:space="preserve">Table 18 </t>
  </si>
  <si>
    <r>
      <rPr>
        <b/>
        <sz val="5.5"/>
        <rFont val="Verdana"/>
        <family val="2"/>
      </rPr>
      <t>Universe:</t>
    </r>
    <r>
      <rPr>
        <sz val="5.5"/>
        <rFont val="Verdana"/>
        <family val="2"/>
      </rPr>
      <t xml:space="preserve"> 2010 households</t>
    </r>
  </si>
  <si>
    <t xml:space="preserve">Table 19 </t>
  </si>
  <si>
    <t xml:space="preserve">STATISTICAL PORTRAIT OF THE FOREIGN-BORN 
POPULATION IN THE UNITED STATES, 2010  </t>
  </si>
  <si>
    <r>
      <rPr>
        <b/>
        <sz val="5.5"/>
        <rFont val="Verdana"/>
        <family val="2"/>
      </rPr>
      <t>Universe:</t>
    </r>
    <r>
      <rPr>
        <sz val="5.5"/>
        <rFont val="Verdana"/>
        <family val="2"/>
      </rPr>
      <t xml:space="preserve"> 2010 family households</t>
    </r>
  </si>
  <si>
    <r>
      <rPr>
        <b/>
        <sz val="5.5"/>
        <rFont val="Verdana"/>
        <family val="2"/>
      </rPr>
      <t>Universe:</t>
    </r>
    <r>
      <rPr>
        <sz val="5.5"/>
        <rFont val="Verdana"/>
        <family val="2"/>
      </rPr>
      <t xml:space="preserve"> 2010 resident population ages 17 and younger</t>
    </r>
  </si>
  <si>
    <t xml:space="preserve">Table 20 </t>
  </si>
  <si>
    <t xml:space="preserve">Table 21 </t>
  </si>
  <si>
    <r>
      <rPr>
        <b/>
        <sz val="5.5"/>
        <rFont val="Verdana"/>
        <family val="2"/>
      </rPr>
      <t>Universe:</t>
    </r>
    <r>
      <rPr>
        <sz val="5.5"/>
        <rFont val="Verdana"/>
        <family val="2"/>
      </rPr>
      <t xml:space="preserve"> 2010 resident population ages 5 and older</t>
    </r>
  </si>
  <si>
    <t>LANGUAGE OTHER THAN ONLY ENGLISH AT HOME</t>
  </si>
  <si>
    <t>English spoken 
very well</t>
  </si>
  <si>
    <t>Only English 
spoken at home</t>
  </si>
  <si>
    <t>Table 22</t>
  </si>
  <si>
    <r>
      <rPr>
        <b/>
        <sz val="5.5"/>
        <rFont val="Verdana"/>
        <family val="2"/>
      </rPr>
      <t>Universe:</t>
    </r>
    <r>
      <rPr>
        <sz val="5.5"/>
        <rFont val="Verdana"/>
        <family val="2"/>
      </rPr>
      <t xml:space="preserve"> 2010 foreign-born resident population ages 5 and older</t>
    </r>
  </si>
  <si>
    <t>Date of Arrival</t>
  </si>
  <si>
    <t>YOUNGER THAN 18</t>
  </si>
  <si>
    <t>18 AND OLDER</t>
  </si>
  <si>
    <r>
      <rPr>
        <b/>
        <sz val="5.5"/>
        <rFont val="Verdana"/>
        <family val="2"/>
      </rPr>
      <t xml:space="preserve">Source: </t>
    </r>
    <r>
      <rPr>
        <sz val="5.5"/>
        <rFont val="Verdana"/>
        <family val="2"/>
      </rPr>
      <t>Pew Hispanic Center tabulations of 2010 American Community Survey (1% IPUMS)</t>
    </r>
  </si>
  <si>
    <t xml:space="preserve">Table 23 </t>
  </si>
  <si>
    <t xml:space="preserve">Persons, by Educational Attainment and Region of Birth:  2010 </t>
  </si>
  <si>
    <r>
      <rPr>
        <b/>
        <sz val="5.5"/>
        <rFont val="Verdana"/>
        <family val="2"/>
      </rPr>
      <t xml:space="preserve">Universe: </t>
    </r>
    <r>
      <rPr>
        <sz val="5.5"/>
        <rFont val="Verdana"/>
        <family val="2"/>
      </rPr>
      <t>2010 resident population ages 25 and older</t>
    </r>
  </si>
  <si>
    <t>9th to 12th 
grade</t>
  </si>
  <si>
    <t>Some       
college</t>
  </si>
  <si>
    <t>College 
graduate</t>
  </si>
  <si>
    <t>Advanced 
degree</t>
  </si>
  <si>
    <t xml:space="preserve">Table 24 </t>
  </si>
  <si>
    <r>
      <rPr>
        <b/>
        <sz val="5.5"/>
        <rFont val="Verdana"/>
        <family val="2"/>
      </rPr>
      <t>Universe:</t>
    </r>
    <r>
      <rPr>
        <sz val="5.5"/>
        <rFont val="Verdana"/>
        <family val="2"/>
      </rPr>
      <t xml:space="preserve"> 2000 and 2010 resident population ages 3 through 4</t>
    </r>
  </si>
  <si>
    <r>
      <rPr>
        <b/>
        <sz val="5.5"/>
        <rFont val="Verdana"/>
        <family val="2"/>
      </rPr>
      <t xml:space="preserve">Universe: </t>
    </r>
    <r>
      <rPr>
        <sz val="5.5"/>
        <rFont val="Verdana"/>
        <family val="2"/>
      </rPr>
      <t>2000 and 2010 resident population ages 5 through 17</t>
    </r>
  </si>
  <si>
    <r>
      <rPr>
        <b/>
        <sz val="5"/>
        <rFont val="Verdana"/>
        <family val="2"/>
      </rPr>
      <t xml:space="preserve">Notes: </t>
    </r>
    <r>
      <rPr>
        <sz val="5"/>
        <rFont val="Verdana"/>
        <family val="2"/>
      </rPr>
      <t xml:space="preserve">School enrollment consists of both private and public schools.  </t>
    </r>
  </si>
  <si>
    <r>
      <rPr>
        <b/>
        <sz val="5"/>
        <rFont val="Verdana"/>
        <family val="2"/>
      </rPr>
      <t xml:space="preserve">Source: </t>
    </r>
    <r>
      <rPr>
        <sz val="5"/>
        <rFont val="Verdana"/>
        <family val="2"/>
      </rPr>
      <t>Pew Hispanic Center tabulations of 2000 Census (5% IPUMS) and 2010 American Community Survey (1% IPUMS)</t>
    </r>
  </si>
  <si>
    <r>
      <rPr>
        <b/>
        <sz val="5.5"/>
        <rFont val="Verdana"/>
        <family val="2"/>
      </rPr>
      <t xml:space="preserve">Universe: </t>
    </r>
    <r>
      <rPr>
        <sz val="5.5"/>
        <rFont val="Verdana"/>
        <family val="2"/>
      </rPr>
      <t>2000 and 2010 resident population ages 16 through 19</t>
    </r>
  </si>
  <si>
    <r>
      <rPr>
        <b/>
        <sz val="5"/>
        <rFont val="Verdana"/>
        <family val="2"/>
      </rPr>
      <t xml:space="preserve">Note: </t>
    </r>
    <r>
      <rPr>
        <sz val="5"/>
        <rFont val="Verdana"/>
        <family val="2"/>
      </rPr>
      <t>Dropouts are people not enrolled in school and who have not attained a high school diploma or an equivalent credential, such as a General Education Development (GED) certificate.</t>
    </r>
  </si>
  <si>
    <t>Table 25</t>
  </si>
  <si>
    <t>NUMBER OF DROPOUTS</t>
  </si>
  <si>
    <t>DROPOUT RATE</t>
  </si>
  <si>
    <t>ENROLLED IN COLLEGE</t>
  </si>
  <si>
    <t>ENROLLMENT RATE</t>
  </si>
  <si>
    <t>Table 26</t>
  </si>
  <si>
    <r>
      <rPr>
        <b/>
        <sz val="5.5"/>
        <rFont val="Verdana"/>
        <family val="2"/>
      </rPr>
      <t>Universe:</t>
    </r>
    <r>
      <rPr>
        <sz val="5.5"/>
        <rFont val="Verdana"/>
        <family val="2"/>
      </rPr>
      <t xml:space="preserve"> 2000 and 2010 resident population ages 18 through 24</t>
    </r>
  </si>
  <si>
    <r>
      <rPr>
        <b/>
        <sz val="5.5"/>
        <rFont val="Verdana"/>
        <family val="2"/>
      </rPr>
      <t xml:space="preserve">Universe: </t>
    </r>
    <r>
      <rPr>
        <sz val="5.5"/>
        <rFont val="Verdana"/>
        <family val="2"/>
      </rPr>
      <t>2000 and 2010 resident population ages 25 and older</t>
    </r>
  </si>
  <si>
    <t>Table 27</t>
  </si>
  <si>
    <t xml:space="preserve">Occupation, by Region of Birth:  2010 </t>
  </si>
  <si>
    <r>
      <rPr>
        <b/>
        <sz val="5.5"/>
        <rFont val="Verdana"/>
        <family val="2"/>
      </rPr>
      <t>Universe:</t>
    </r>
    <r>
      <rPr>
        <sz val="5.5"/>
        <rFont val="Verdana"/>
        <family val="2"/>
      </rPr>
      <t xml:space="preserve"> 2010 resident population ages 16 and older who worked in the past five years</t>
    </r>
  </si>
  <si>
    <t>Table 28</t>
  </si>
  <si>
    <t xml:space="preserve">Detailed Occupation, by Region of Birth:  2010 </t>
  </si>
  <si>
    <t xml:space="preserve">Table 29 </t>
  </si>
  <si>
    <t xml:space="preserve">Industry, by Region of Birth:  2010 </t>
  </si>
  <si>
    <r>
      <rPr>
        <b/>
        <sz val="5.5"/>
        <rFont val="Verdana"/>
        <family val="2"/>
      </rPr>
      <t xml:space="preserve">Universe: </t>
    </r>
    <r>
      <rPr>
        <sz val="5.5"/>
        <rFont val="Verdana"/>
        <family val="2"/>
      </rPr>
      <t>2010 resident population ages 16 and older who worked in the past five years</t>
    </r>
  </si>
  <si>
    <t>Table 30</t>
  </si>
  <si>
    <t xml:space="preserve">Table 31 </t>
  </si>
  <si>
    <t xml:space="preserve">Persons, by Personal Earnings and Region of Birth:  2010 </t>
  </si>
  <si>
    <r>
      <rPr>
        <b/>
        <sz val="5"/>
        <rFont val="Verdana"/>
        <family val="2"/>
      </rPr>
      <t>Notes:</t>
    </r>
    <r>
      <rPr>
        <sz val="5"/>
        <rFont val="Verdana"/>
        <family val="2"/>
      </rPr>
      <t xml:space="preserve">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
    </r>
  </si>
  <si>
    <t>Table 32</t>
  </si>
  <si>
    <t xml:space="preserve">STATISTICAL PORTRAIT OF THE
FOREIGN-BORN POPULATION IN 
THE UNITED STATES, 2010  </t>
  </si>
  <si>
    <t xml:space="preserve">Median Personal Earnings, by Region of Birth: 2010 </t>
  </si>
  <si>
    <t>Table 33</t>
  </si>
  <si>
    <t>Table 34</t>
  </si>
  <si>
    <t>Median Personal Earnings for Full-time, Year-round Workers, by Region of Birth: 2010</t>
  </si>
  <si>
    <t>Table 35</t>
  </si>
  <si>
    <r>
      <rPr>
        <b/>
        <sz val="5.5"/>
        <rFont val="Verdana"/>
        <family val="2"/>
      </rPr>
      <t xml:space="preserve">Universe: </t>
    </r>
    <r>
      <rPr>
        <sz val="5.5"/>
        <rFont val="Verdana"/>
        <family val="2"/>
      </rPr>
      <t xml:space="preserve">2010 households </t>
    </r>
  </si>
  <si>
    <t>Table 36</t>
  </si>
  <si>
    <t xml:space="preserve">Median Household Income, by Region of Birth: 2010 </t>
  </si>
  <si>
    <t xml:space="preserve">Table 37 </t>
  </si>
  <si>
    <t>PERSONS IN POVERTY</t>
  </si>
  <si>
    <t>POVERTY RATE (%)</t>
  </si>
  <si>
    <t>Table 38</t>
  </si>
  <si>
    <t xml:space="preserve">Persons Without Health Insurance,
by Age, Nativity and Citizenship:  2010 </t>
  </si>
  <si>
    <t>PERSONS WITHOUT HEALTH INSURANCE</t>
  </si>
  <si>
    <t>UNINSURED RATE (%)</t>
  </si>
  <si>
    <t>Table 39</t>
  </si>
  <si>
    <r>
      <rPr>
        <b/>
        <sz val="5.5"/>
        <rFont val="Verdana"/>
        <family val="2"/>
      </rPr>
      <t>Universe:</t>
    </r>
    <r>
      <rPr>
        <sz val="5.5"/>
        <rFont val="Verdana"/>
        <family val="2"/>
      </rPr>
      <t xml:space="preserve"> 2000 and 2010 households</t>
    </r>
  </si>
  <si>
    <t xml:space="preserve"> Native Born</t>
  </si>
  <si>
    <t xml:space="preserve">  Foreign Born</t>
  </si>
  <si>
    <t>States and D.C. are listed in descending order of number of foreign-born 
residents in 2010</t>
  </si>
  <si>
    <r>
      <rPr>
        <b/>
        <sz val="5"/>
        <rFont val="Verdana"/>
        <family val="2"/>
      </rPr>
      <t xml:space="preserve">Source: </t>
    </r>
    <r>
      <rPr>
        <sz val="5"/>
        <rFont val="Verdana"/>
        <family val="2"/>
      </rPr>
      <t>Pew Hispanic Center tabulations of 2000 Census (5% IPUMS) and 2010 American Community Survey 
(1% IPUMS)</t>
    </r>
  </si>
  <si>
    <t>Nativity, by Sex and Age: 2010</t>
  </si>
  <si>
    <r>
      <rPr>
        <b/>
        <sz val="5"/>
        <rFont val="Verdana"/>
        <family val="2"/>
      </rPr>
      <t>Source:</t>
    </r>
    <r>
      <rPr>
        <sz val="5"/>
        <rFont val="Verdana"/>
        <family val="2"/>
      </rPr>
      <t xml:space="preserve"> Pew Hispanic Center tabulations of 2010 American Community Survey 
(1% IPUMS)</t>
    </r>
  </si>
  <si>
    <r>
      <rPr>
        <b/>
        <sz val="5"/>
        <rFont val="Verdana"/>
        <family val="2"/>
      </rPr>
      <t>Source:</t>
    </r>
    <r>
      <rPr>
        <sz val="5"/>
        <rFont val="Verdana"/>
        <family val="2"/>
      </rPr>
      <t xml:space="preserve"> Pew Hispanic Center tabulations of 2000 Census (5% IPUMS) and 2010 American Community Survey 
(1% IPUMS)</t>
    </r>
  </si>
  <si>
    <t>Foreign Born, by State and Region of Birth: 2010</t>
  </si>
  <si>
    <r>
      <rPr>
        <b/>
        <sz val="5"/>
        <rFont val="Verdana"/>
        <family val="2"/>
      </rPr>
      <t xml:space="preserve">Source: </t>
    </r>
    <r>
      <rPr>
        <sz val="5"/>
        <rFont val="Verdana"/>
        <family val="2"/>
      </rPr>
      <t>Pew Hispanic Center tabulations of 2010 American Community Survey 
(1% IPUMS)</t>
    </r>
  </si>
  <si>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
    </r>
  </si>
  <si>
    <t xml:space="preserve">School Enrollment, by Nativity: 2000 and 2010 </t>
  </si>
  <si>
    <r>
      <rPr>
        <b/>
        <sz val="5"/>
        <rFont val="Verdana"/>
        <family val="2"/>
      </rPr>
      <t xml:space="preserve">Source: </t>
    </r>
    <r>
      <rPr>
        <sz val="5"/>
        <rFont val="Verdana"/>
        <family val="2"/>
      </rPr>
      <t>Pew Hispanic Center tabulations of 2000 Census (5% IPUMS) and 2010 American Community Survey 
(1% IPUMS)</t>
    </r>
  </si>
  <si>
    <t xml:space="preserve">Installation, repair and 
production </t>
  </si>
  <si>
    <t>Transportation and material 
moving</t>
  </si>
  <si>
    <t>Wholesale and retail trade,
transportation, warehousing</t>
  </si>
  <si>
    <t>Arts, entertainment, recreation, accommodations, food services</t>
  </si>
  <si>
    <t xml:space="preserve">Life, physical and social 
sciences </t>
  </si>
  <si>
    <t xml:space="preserve">Office and administrative 
support </t>
  </si>
  <si>
    <t>Professional, scientific, management, administrative, waste management services</t>
  </si>
  <si>
    <t xml:space="preserve">Detailed Industry, by Region of Birth: 2010 </t>
  </si>
  <si>
    <t xml:space="preserve">Poverty, by Age and Region of Birth: 2010 </t>
  </si>
  <si>
    <r>
      <rPr>
        <b/>
        <sz val="5"/>
        <rFont val="Verdana"/>
        <family val="2"/>
      </rPr>
      <t>Source:</t>
    </r>
    <r>
      <rPr>
        <sz val="5"/>
        <rFont val="Verdana"/>
        <family val="2"/>
      </rPr>
      <t xml:space="preserve"> Pew Hispanic Center tabulations of 2010 American Community Survey 
(1% IPUMS)</t>
    </r>
  </si>
  <si>
    <t>Percent 
foreign born</t>
  </si>
  <si>
    <t>Percent of all 
native born</t>
  </si>
  <si>
    <t>Parent 
householder</t>
  </si>
  <si>
    <t>(Up to $20,100)</t>
  </si>
  <si>
    <t>($20,101-$39,000)</t>
  </si>
  <si>
    <t>($39,001-61,800)</t>
  </si>
  <si>
    <t>($61,801-$99,700)</t>
  </si>
  <si>
    <t>($99,701+)</t>
  </si>
  <si>
    <t>St. Vincent &amp; The Grenadines</t>
  </si>
  <si>
    <r>
      <rPr>
        <b/>
        <sz val="5.5"/>
        <rFont val="Verdana"/>
        <family val="2"/>
      </rPr>
      <t>Universe:</t>
    </r>
    <r>
      <rPr>
        <sz val="5.5"/>
        <rFont val="Verdana"/>
        <family val="2"/>
      </rPr>
      <t xml:space="preserve"> 2010 resident population ages 16 and older with positive earnings</t>
    </r>
  </si>
  <si>
    <r>
      <rPr>
        <b/>
        <sz val="5.5"/>
        <rFont val="Verdana"/>
        <family val="2"/>
      </rPr>
      <t xml:space="preserve">Universe: </t>
    </r>
    <r>
      <rPr>
        <sz val="5.5"/>
        <rFont val="Verdana"/>
        <family val="2"/>
      </rPr>
      <t>2010 resident population defined for persons ages 16 or older who worked at least 35 hours per week and at least 48 weeks in the past year</t>
    </r>
  </si>
  <si>
    <r>
      <rPr>
        <b/>
        <sz val="5.5"/>
        <rFont val="Verdana"/>
        <family val="2"/>
      </rPr>
      <t>Universe:</t>
    </r>
    <r>
      <rPr>
        <sz val="5.5"/>
        <rFont val="Verdana"/>
        <family val="2"/>
      </rPr>
      <t xml:space="preserve"> 2010 resident population defined for persons ages 16 or older who worked at least 35 hours per week and at least 48 weeks in the past year</t>
    </r>
  </si>
  <si>
    <t>South 
America</t>
  </si>
  <si>
    <t>Asian alone, not Hispanic</t>
  </si>
  <si>
    <t>Other alone, not Hispanic</t>
  </si>
  <si>
    <r>
      <rPr>
        <b/>
        <sz val="5"/>
        <rFont val="Verdana"/>
        <family val="2"/>
      </rPr>
      <t xml:space="preserve">Note: </t>
    </r>
    <r>
      <rPr>
        <sz val="5"/>
        <rFont val="Verdana"/>
        <family val="2"/>
      </rPr>
      <t>"Other, not Hispanic" includes persons reporting single races not listed separately and persons reporting more than one race.</t>
    </r>
  </si>
  <si>
    <t>Percent of all 
foreign born</t>
  </si>
  <si>
    <t>Central 
America</t>
  </si>
  <si>
    <r>
      <rPr>
        <b/>
        <sz val="5"/>
        <rFont val="Verdana"/>
        <family val="2"/>
      </rPr>
      <t>Notes:</t>
    </r>
    <r>
      <rPr>
        <sz val="5"/>
        <rFont val="Verdana"/>
        <family val="2"/>
      </rPr>
      <t xml:space="preserve"> "Some college" includes persons who have attained an associate's degree; "college graduate" includes persons who have attained a bachelor's degree.  Middle East consists of Afghanistan, Iran, Iraq, Israel/Palestine, Jordan, Kuwait, Lebanon, Saudi Arabia, Syria, Turkey, Yemen, Algeria, Egypt, Morocco and Sudan. </t>
    </r>
  </si>
  <si>
    <r>
      <rPr>
        <b/>
        <sz val="5"/>
        <rFont val="Verdana"/>
        <family val="2"/>
      </rPr>
      <t xml:space="preserve">Notes: </t>
    </r>
    <r>
      <rPr>
        <sz val="5"/>
        <rFont val="Verdana"/>
        <family val="2"/>
      </rPr>
      <t xml:space="preserve">Quintiles are based upon 2010 total household income distribution.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
    </r>
  </si>
  <si>
    <t>Percent 
owner-occupied</t>
  </si>
  <si>
    <t xml:space="preserve">Housing Tenure, by Region of Birth: 2000 and 2010 </t>
  </si>
  <si>
    <t>WOMEN GIVING BIRTH IN PAST YEAR</t>
  </si>
  <si>
    <t>FAMILY HOUSEHOLD</t>
  </si>
  <si>
    <t>ENROLLED IN SCHOOL</t>
  </si>
  <si>
    <t>Percent change,
2000-2010</t>
  </si>
  <si>
    <t>English spoken 
less than 
very well</t>
  </si>
  <si>
    <r>
      <rPr>
        <b/>
        <sz val="5"/>
        <rFont val="Verdana"/>
        <family val="2"/>
      </rPr>
      <t>Note:</t>
    </r>
    <r>
      <rPr>
        <sz val="5"/>
        <rFont val="Verdana"/>
        <family val="2"/>
      </rPr>
      <t xml:space="preserve"> Middle East consists of Afganistan, Iran, Iraq, Israel/Palestine, Jordan, 
Kuwait, Lebanon, Saudi Arabia, Syria, Turkey, Yemen, Algeria, Egypt, Morocco and Sudan. </t>
    </r>
  </si>
  <si>
    <t xml:space="preserve">High School Dropouts, by Nativity and Region of Birth: 2000 and 2010 </t>
  </si>
  <si>
    <t xml:space="preserve">College Enrollment, by Nativity and Region of Birth: 2000 and 2010 </t>
  </si>
  <si>
    <t xml:space="preserve">Full-time, Year-round Workers, by Personal Earnings and Region of Birth: 2010 </t>
  </si>
  <si>
    <t xml:space="preserve">Marital Status, by Region of Birth: 2010 </t>
  </si>
  <si>
    <t xml:space="preserve">Fertility in the Past Year, by Region of Birth: 2010 </t>
  </si>
  <si>
    <t>Population, by Nativity and Citizenship Status: 2000 and 2010</t>
  </si>
  <si>
    <t>Population Change, by Nativity: 2000 and 2010</t>
  </si>
  <si>
    <t>Foreign Born, by Region of Birth: 2000 and 2010</t>
  </si>
  <si>
    <t>Country of Birth: 2010</t>
  </si>
  <si>
    <t>Population, by Nativity, Race and Ethnicity: 2010</t>
  </si>
  <si>
    <t>Age and Gender Distributions for Nativity Groups: 2010</t>
  </si>
  <si>
    <t>Foreign Born, by State: 2010</t>
  </si>
  <si>
    <t xml:space="preserve">Fertility in the Past Year, by Marital Status and Region of Birth: 2010 </t>
  </si>
  <si>
    <t xml:space="preserve">Persons, by Household Type and Region of Birth: 2010 </t>
  </si>
  <si>
    <t xml:space="preserve">Households, by Type and Region of Birth: 2010 </t>
  </si>
  <si>
    <t xml:space="preserve">Heads of Households, by Family Size and 
Region of Birth: 2010 </t>
  </si>
  <si>
    <t xml:space="preserve">Living Arrangements of Children, by Region of Birth: 2010 </t>
  </si>
  <si>
    <t xml:space="preserve">Language Spoken at Home and English-Speaking Ability, 
by Age and Region of Birth: 2010 </t>
  </si>
  <si>
    <t>English spoken
less than
very well</t>
  </si>
  <si>
    <t xml:space="preserve">Language Spoken at Home and English-Speaking Ability Among Foreign Born, 
by Date of Arrival and Age: 2010 </t>
  </si>
  <si>
    <t>Change in the Foreign-Born Population, 
by Region of Birth: 2000 and 2010</t>
  </si>
  <si>
    <t>Median Age in Years, by Sex and 
Region of Birth: 2010</t>
  </si>
  <si>
    <t xml:space="preserve">Change in the Foreign-Born Population, 
by State: 2000 and 2010               </t>
  </si>
  <si>
    <t xml:space="preserve">Households, by Income and Region of Birth: 2010 </t>
  </si>
  <si>
    <t xml:space="preserve">Manufacturing - nondurable 
goods </t>
  </si>
  <si>
    <t>Based on 2010 poverty universe*</t>
  </si>
  <si>
    <r>
      <rPr>
        <b/>
        <sz val="5"/>
        <rFont val="Verdana"/>
        <family val="2"/>
      </rPr>
      <t>Note:</t>
    </r>
    <r>
      <rPr>
        <sz val="5"/>
        <rFont val="Verdana"/>
        <family val="2"/>
      </rPr>
      <t xml:space="preserve"> *Poverty status is determined for individuals in housing units and noninstitutional group quarters.The poverty universe excludes children under age 15 who are not related to the householder, people living in institutional group quarters, and people living in college dormitories or military barracks. Due to the way in which the IPUMS assigns poverty values, these data will differ from those that might be provided by the U.S. Census Bureau.  Middle East consists of Afghanistan, Iran, Iraq, Israel/Palestine, Jordan, Kuwait, Lebanon, Saudi Arabia, Syria, Turkey, Yemen, Algeria, Egypt, Morocco and Sudan. </t>
    </r>
  </si>
</sst>
</file>

<file path=xl/styles.xml><?xml version="1.0" encoding="utf-8"?>
<styleSheet xmlns="http://schemas.openxmlformats.org/spreadsheetml/2006/main">
  <numFmts count="8">
    <numFmt numFmtId="164" formatCode="0.0"/>
    <numFmt numFmtId="165" formatCode="#,##0.0"/>
    <numFmt numFmtId="166" formatCode="0.000"/>
    <numFmt numFmtId="167" formatCode="0.0%"/>
    <numFmt numFmtId="168" formatCode="_(* #,##0.0_);_(* \(#,##0.0\);_(* &quot;-&quot;??_);_(@_)"/>
    <numFmt numFmtId="169" formatCode="&quot;$&quot;#,##0"/>
    <numFmt numFmtId="170" formatCode="###0"/>
    <numFmt numFmtId="171" formatCode="###0.0"/>
  </numFmts>
  <fonts count="38">
    <font>
      <sz val="10"/>
      <name val="Arial"/>
    </font>
    <font>
      <sz val="8"/>
      <name val="Arial"/>
      <family val="2"/>
    </font>
    <font>
      <u/>
      <sz val="10"/>
      <color indexed="12"/>
      <name val="Arial"/>
      <family val="2"/>
    </font>
    <font>
      <b/>
      <sz val="10"/>
      <color indexed="12"/>
      <name val="Arial"/>
      <family val="2"/>
    </font>
    <font>
      <sz val="10"/>
      <name val="Arial"/>
      <family val="2"/>
    </font>
    <font>
      <sz val="10"/>
      <name val="Arial"/>
      <family val="2"/>
    </font>
    <font>
      <b/>
      <sz val="5.5"/>
      <name val="Verdana"/>
      <family val="2"/>
    </font>
    <font>
      <sz val="5.5"/>
      <name val="Verdana"/>
      <family val="2"/>
    </font>
    <font>
      <b/>
      <sz val="5"/>
      <name val="Verdana"/>
      <family val="2"/>
    </font>
    <font>
      <sz val="5"/>
      <name val="Verdana"/>
      <family val="2"/>
    </font>
    <font>
      <sz val="6"/>
      <name val="Verdana"/>
      <family val="2"/>
    </font>
    <font>
      <sz val="8"/>
      <name val="Verdana"/>
      <family val="2"/>
    </font>
    <font>
      <b/>
      <sz val="5.5"/>
      <color indexed="62"/>
      <name val="Verdana"/>
      <family val="2"/>
    </font>
    <font>
      <sz val="5.5"/>
      <name val="Verdana"/>
      <family val="2"/>
      <scheme val="major"/>
    </font>
    <font>
      <b/>
      <sz val="9"/>
      <color rgb="FF7C431C"/>
      <name val="Verdana"/>
      <family val="2"/>
      <scheme val="major"/>
    </font>
    <font>
      <sz val="5"/>
      <name val="Verdana"/>
      <family val="2"/>
      <scheme val="major"/>
    </font>
    <font>
      <sz val="5.5"/>
      <color rgb="FF7C431C"/>
      <name val="Verdana"/>
      <family val="2"/>
      <scheme val="major"/>
    </font>
    <font>
      <sz val="6"/>
      <name val="Verdana"/>
      <family val="2"/>
      <scheme val="major"/>
    </font>
    <font>
      <sz val="5.5"/>
      <color theme="6" tint="-0.249977111117893"/>
      <name val="Verdana"/>
      <family val="2"/>
    </font>
    <font>
      <b/>
      <sz val="5.5"/>
      <color indexed="12"/>
      <name val="Verdana"/>
      <family val="2"/>
      <scheme val="major"/>
    </font>
    <font>
      <b/>
      <sz val="5.5"/>
      <name val="Verdana"/>
      <family val="2"/>
      <scheme val="major"/>
    </font>
    <font>
      <sz val="5.5"/>
      <color theme="6" tint="-0.249977111117893"/>
      <name val="Verdana"/>
      <family val="2"/>
      <scheme val="major"/>
    </font>
    <font>
      <b/>
      <sz val="9"/>
      <color theme="6" tint="-0.249977111117893"/>
      <name val="Verdana"/>
      <family val="2"/>
      <scheme val="major"/>
    </font>
    <font>
      <sz val="5.5"/>
      <color indexed="8"/>
      <name val="Verdana"/>
      <family val="2"/>
      <scheme val="major"/>
    </font>
    <font>
      <b/>
      <i/>
      <sz val="5.5"/>
      <color indexed="62"/>
      <name val="Verdana"/>
      <family val="2"/>
      <scheme val="major"/>
    </font>
    <font>
      <sz val="5.5"/>
      <color indexed="10"/>
      <name val="Verdana"/>
      <family val="2"/>
      <scheme val="major"/>
    </font>
    <font>
      <b/>
      <sz val="5.5"/>
      <color indexed="60"/>
      <name val="Verdana"/>
      <family val="2"/>
      <scheme val="major"/>
    </font>
    <font>
      <b/>
      <sz val="5.5"/>
      <color indexed="62"/>
      <name val="Verdana"/>
      <family val="2"/>
      <scheme val="major"/>
    </font>
    <font>
      <sz val="5.5"/>
      <color indexed="54"/>
      <name val="Verdana"/>
      <family val="2"/>
      <scheme val="major"/>
    </font>
    <font>
      <i/>
      <sz val="5.5"/>
      <name val="Verdana"/>
      <family val="2"/>
      <scheme val="major"/>
    </font>
    <font>
      <b/>
      <sz val="5.5"/>
      <color theme="6" tint="-0.249977111117893"/>
      <name val="Verdana"/>
      <family val="2"/>
      <scheme val="major"/>
    </font>
    <font>
      <b/>
      <sz val="5.5"/>
      <color indexed="8"/>
      <name val="Verdana"/>
      <family val="2"/>
      <scheme val="major"/>
    </font>
    <font>
      <sz val="8"/>
      <name val="Verdana"/>
      <family val="2"/>
      <scheme val="major"/>
    </font>
    <font>
      <sz val="5"/>
      <color theme="6" tint="-0.249977111117893"/>
      <name val="Verdana"/>
      <family val="2"/>
      <scheme val="major"/>
    </font>
    <font>
      <b/>
      <sz val="9"/>
      <color indexed="62"/>
      <name val="Verdana"/>
      <family val="2"/>
      <scheme val="major"/>
    </font>
    <font>
      <b/>
      <sz val="6.5"/>
      <name val="Verdana"/>
      <family val="2"/>
      <scheme val="major"/>
    </font>
    <font>
      <sz val="5"/>
      <color indexed="10"/>
      <name val="Verdana"/>
      <family val="2"/>
      <scheme val="major"/>
    </font>
    <font>
      <b/>
      <sz val="8"/>
      <color rgb="FF7C431C"/>
      <name val="Verdana"/>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7">
    <border>
      <left/>
      <right/>
      <top/>
      <bottom/>
      <diagonal/>
    </border>
    <border>
      <left/>
      <right/>
      <top style="medium">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medium">
        <color indexed="64"/>
      </top>
      <bottom style="thin">
        <color theme="0" tint="-0.24994659260841701"/>
      </bottom>
      <diagonal/>
    </border>
    <border>
      <left/>
      <right/>
      <top style="thin">
        <color theme="0" tint="-0.24994659260841701"/>
      </top>
      <bottom/>
      <diagonal/>
    </border>
    <border>
      <left/>
      <right/>
      <top style="thin">
        <color theme="0" tint="-0.24994659260841701"/>
      </top>
      <bottom style="medium">
        <color indexed="64"/>
      </bottom>
      <diagonal/>
    </border>
  </borders>
  <cellStyleXfs count="7">
    <xf numFmtId="0" fontId="0" fillId="0" borderId="0"/>
    <xf numFmtId="0" fontId="2" fillId="0" borderId="0" applyNumberFormat="0" applyFill="0" applyBorder="0" applyAlignment="0" applyProtection="0">
      <alignment vertical="top"/>
      <protection locked="0"/>
    </xf>
    <xf numFmtId="0" fontId="4" fillId="0" borderId="0"/>
    <xf numFmtId="0" fontId="5" fillId="0" borderId="0"/>
    <xf numFmtId="0" fontId="4" fillId="0" borderId="0"/>
    <xf numFmtId="0" fontId="4" fillId="0" borderId="0"/>
    <xf numFmtId="9" fontId="4" fillId="0" borderId="0" applyFont="0" applyFill="0" applyBorder="0" applyAlignment="0" applyProtection="0"/>
  </cellStyleXfs>
  <cellXfs count="394">
    <xf numFmtId="0" fontId="0" fillId="0" borderId="0" xfId="0"/>
    <xf numFmtId="0" fontId="0" fillId="0" borderId="0" xfId="0" applyBorder="1" applyAlignment="1">
      <alignment wrapText="1"/>
    </xf>
    <xf numFmtId="0" fontId="13" fillId="0" borderId="0" xfId="0" applyFont="1" applyBorder="1" applyAlignment="1">
      <alignment wrapText="1"/>
    </xf>
    <xf numFmtId="3" fontId="1" fillId="0" borderId="0" xfId="0" applyNumberFormat="1" applyFont="1" applyBorder="1" applyAlignment="1">
      <alignment horizontal="right" wrapText="1"/>
    </xf>
    <xf numFmtId="0" fontId="3" fillId="0" borderId="0" xfId="0" applyFont="1" applyBorder="1" applyAlignment="1">
      <alignment wrapText="1"/>
    </xf>
    <xf numFmtId="0" fontId="14" fillId="2" borderId="0" xfId="0" applyFont="1" applyFill="1" applyBorder="1" applyAlignment="1">
      <alignment horizontal="left" vertical="center" wrapText="1"/>
    </xf>
    <xf numFmtId="0" fontId="4" fillId="0" borderId="0" xfId="0" applyFont="1" applyBorder="1" applyAlignment="1">
      <alignment wrapText="1"/>
    </xf>
    <xf numFmtId="0" fontId="15" fillId="0" borderId="0" xfId="0" applyNumberFormat="1" applyFont="1" applyBorder="1" applyAlignment="1">
      <alignment horizontal="left" vertical="center"/>
    </xf>
    <xf numFmtId="0" fontId="13" fillId="0" borderId="0" xfId="0" applyNumberFormat="1" applyFont="1" applyBorder="1" applyAlignment="1">
      <alignment horizontal="left" vertical="center"/>
    </xf>
    <xf numFmtId="0" fontId="13" fillId="0" borderId="0" xfId="0" applyFont="1" applyBorder="1" applyAlignment="1">
      <alignment horizontal="center" vertical="center" wrapText="1"/>
    </xf>
    <xf numFmtId="3" fontId="16" fillId="0" borderId="2" xfId="0" applyNumberFormat="1" applyFont="1" applyFill="1" applyBorder="1" applyAlignment="1">
      <alignment horizontal="right" vertical="center" wrapText="1" indent="2"/>
    </xf>
    <xf numFmtId="3" fontId="16" fillId="0" borderId="2" xfId="0" applyNumberFormat="1" applyFont="1" applyBorder="1" applyAlignment="1">
      <alignment horizontal="right" vertical="center" wrapText="1" indent="2"/>
    </xf>
    <xf numFmtId="164" fontId="16" fillId="0" borderId="2" xfId="0" applyNumberFormat="1" applyFont="1" applyBorder="1" applyAlignment="1">
      <alignment horizontal="right" vertical="center" wrapText="1" indent="3"/>
    </xf>
    <xf numFmtId="0" fontId="17" fillId="0" borderId="0" xfId="0" applyFont="1" applyBorder="1" applyAlignment="1">
      <alignment horizontal="left" vertical="top" wrapText="1"/>
    </xf>
    <xf numFmtId="0" fontId="7" fillId="0" borderId="0" xfId="0" applyFont="1" applyBorder="1" applyAlignment="1">
      <alignment wrapText="1"/>
    </xf>
    <xf numFmtId="164" fontId="7" fillId="0" borderId="0" xfId="0" applyNumberFormat="1" applyFont="1" applyBorder="1" applyAlignment="1">
      <alignment wrapText="1"/>
    </xf>
    <xf numFmtId="3" fontId="7" fillId="0" borderId="0" xfId="0" applyNumberFormat="1" applyFont="1" applyBorder="1" applyAlignment="1">
      <alignment wrapText="1"/>
    </xf>
    <xf numFmtId="0" fontId="10" fillId="0" borderId="0" xfId="0" applyFont="1" applyBorder="1" applyAlignment="1">
      <alignment vertical="top" wrapText="1"/>
    </xf>
    <xf numFmtId="0" fontId="18" fillId="0" borderId="2" xfId="0" applyFont="1" applyBorder="1" applyAlignment="1">
      <alignment horizontal="left" vertical="center" wrapText="1"/>
    </xf>
    <xf numFmtId="3" fontId="18" fillId="0" borderId="2" xfId="2" applyNumberFormat="1" applyFont="1" applyBorder="1" applyAlignment="1">
      <alignment horizontal="right" vertical="center" wrapText="1"/>
    </xf>
    <xf numFmtId="3" fontId="13" fillId="0" borderId="0" xfId="0" applyNumberFormat="1" applyFont="1" applyBorder="1" applyAlignment="1">
      <alignment horizontal="right" wrapText="1"/>
    </xf>
    <xf numFmtId="164" fontId="13" fillId="0" borderId="0" xfId="0" applyNumberFormat="1" applyFont="1" applyBorder="1" applyAlignment="1">
      <alignment horizontal="right" wrapText="1"/>
    </xf>
    <xf numFmtId="0" fontId="19" fillId="0" borderId="0" xfId="0" applyFont="1" applyBorder="1" applyAlignment="1">
      <alignment wrapText="1"/>
    </xf>
    <xf numFmtId="0" fontId="17" fillId="0" borderId="0" xfId="0" applyFont="1" applyBorder="1" applyAlignment="1">
      <alignment wrapText="1"/>
    </xf>
    <xf numFmtId="0" fontId="17" fillId="0" borderId="0" xfId="0" applyFont="1" applyBorder="1" applyAlignment="1">
      <alignment vertical="top" wrapText="1"/>
    </xf>
    <xf numFmtId="0" fontId="13" fillId="0" borderId="0" xfId="0" applyFont="1" applyBorder="1" applyAlignment="1">
      <alignment horizontal="center" wrapText="1"/>
    </xf>
    <xf numFmtId="0" fontId="13" fillId="0" borderId="0" xfId="0" applyFont="1" applyBorder="1" applyAlignment="1">
      <alignment horizontal="right" wrapText="1" indent="1"/>
    </xf>
    <xf numFmtId="0" fontId="13" fillId="0" borderId="0" xfId="0" applyFont="1" applyBorder="1" applyAlignment="1">
      <alignment horizontal="right" wrapText="1" indent="2"/>
    </xf>
    <xf numFmtId="0" fontId="20" fillId="0" borderId="0" xfId="0" applyFont="1" applyFill="1" applyBorder="1" applyAlignment="1">
      <alignment horizontal="left" wrapText="1"/>
    </xf>
    <xf numFmtId="165" fontId="13" fillId="0" borderId="0" xfId="0" applyNumberFormat="1" applyFont="1" applyBorder="1" applyAlignment="1">
      <alignment wrapText="1"/>
    </xf>
    <xf numFmtId="164" fontId="13" fillId="0" borderId="0" xfId="0" applyNumberFormat="1" applyFont="1" applyBorder="1" applyAlignment="1">
      <alignment wrapText="1"/>
    </xf>
    <xf numFmtId="0" fontId="13" fillId="2" borderId="0" xfId="0" applyFont="1" applyFill="1" applyBorder="1" applyAlignment="1">
      <alignment wrapText="1"/>
    </xf>
    <xf numFmtId="0" fontId="13" fillId="0" borderId="0" xfId="0" applyFont="1" applyFill="1" applyBorder="1" applyAlignment="1">
      <alignment wrapText="1"/>
    </xf>
    <xf numFmtId="0" fontId="13" fillId="0" borderId="0" xfId="0" applyFont="1" applyBorder="1" applyAlignment="1"/>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13" fillId="0" borderId="0" xfId="0" applyFont="1" applyBorder="1" applyAlignment="1">
      <alignment vertical="center" wrapText="1"/>
    </xf>
    <xf numFmtId="164" fontId="21" fillId="0" borderId="2" xfId="0" applyNumberFormat="1" applyFont="1" applyBorder="1" applyAlignment="1">
      <alignment horizontal="right" vertical="center" wrapText="1" indent="2"/>
    </xf>
    <xf numFmtId="3" fontId="21" fillId="0" borderId="2" xfId="0" applyNumberFormat="1" applyFont="1" applyFill="1" applyBorder="1" applyAlignment="1">
      <alignment horizontal="right" vertical="center" wrapText="1" indent="1"/>
    </xf>
    <xf numFmtId="3" fontId="13" fillId="0" borderId="0" xfId="0" applyNumberFormat="1" applyFont="1" applyBorder="1" applyAlignment="1">
      <alignment wrapText="1"/>
    </xf>
    <xf numFmtId="3" fontId="13" fillId="0" borderId="0" xfId="0" applyNumberFormat="1" applyFont="1" applyBorder="1" applyAlignment="1">
      <alignment horizontal="right" vertical="center" wrapText="1"/>
    </xf>
    <xf numFmtId="0" fontId="22" fillId="0" borderId="0" xfId="0" applyFont="1" applyBorder="1" applyAlignment="1">
      <alignment vertical="center" wrapText="1"/>
    </xf>
    <xf numFmtId="164" fontId="21" fillId="0" borderId="0" xfId="0" applyNumberFormat="1" applyFont="1" applyBorder="1" applyAlignment="1">
      <alignment horizontal="right" vertical="center" wrapText="1" indent="2"/>
    </xf>
    <xf numFmtId="3" fontId="21" fillId="0" borderId="0" xfId="0" applyNumberFormat="1" applyFont="1" applyBorder="1" applyAlignment="1">
      <alignment horizontal="right" vertical="center" wrapText="1" indent="1"/>
    </xf>
    <xf numFmtId="10" fontId="13" fillId="0" borderId="0" xfId="0" applyNumberFormat="1" applyFont="1" applyBorder="1" applyAlignment="1">
      <alignment wrapText="1"/>
    </xf>
    <xf numFmtId="165" fontId="13" fillId="0" borderId="0" xfId="0" applyNumberFormat="1" applyFont="1" applyBorder="1" applyAlignment="1">
      <alignment horizontal="right" wrapText="1" indent="1"/>
    </xf>
    <xf numFmtId="3" fontId="21" fillId="0" borderId="2" xfId="0" applyNumberFormat="1" applyFont="1" applyBorder="1" applyAlignment="1">
      <alignment horizontal="right" vertical="center" wrapText="1" indent="1"/>
    </xf>
    <xf numFmtId="0" fontId="21" fillId="0" borderId="2" xfId="0" applyFont="1" applyBorder="1" applyAlignment="1">
      <alignment horizontal="right" vertical="center" wrapText="1" indent="2"/>
    </xf>
    <xf numFmtId="49" fontId="21" fillId="0" borderId="2" xfId="0" applyNumberFormat="1" applyFont="1" applyBorder="1" applyAlignment="1">
      <alignment horizontal="left" vertical="center" wrapText="1"/>
    </xf>
    <xf numFmtId="3" fontId="21" fillId="0" borderId="2" xfId="0" applyNumberFormat="1" applyFont="1" applyBorder="1" applyAlignment="1">
      <alignment horizontal="right" vertical="center" wrapText="1"/>
    </xf>
    <xf numFmtId="164" fontId="21" fillId="0" borderId="2" xfId="0" applyNumberFormat="1" applyFont="1" applyBorder="1" applyAlignment="1">
      <alignment horizontal="right" vertical="center" wrapText="1" indent="1"/>
    </xf>
    <xf numFmtId="0" fontId="13" fillId="0" borderId="0" xfId="0" applyFont="1" applyFill="1" applyBorder="1" applyAlignment="1">
      <alignment horizontal="left" wrapText="1"/>
    </xf>
    <xf numFmtId="0" fontId="13" fillId="0" borderId="0" xfId="0" applyFont="1" applyBorder="1" applyAlignment="1">
      <alignment horizontal="left" wrapText="1"/>
    </xf>
    <xf numFmtId="49" fontId="13" fillId="0" borderId="0" xfId="0" applyNumberFormat="1" applyFont="1" applyBorder="1" applyAlignment="1">
      <alignment horizontal="center" wrapText="1"/>
    </xf>
    <xf numFmtId="0" fontId="20" fillId="0" borderId="0" xfId="0" applyFont="1" applyBorder="1" applyAlignment="1">
      <alignment wrapText="1"/>
    </xf>
    <xf numFmtId="166" fontId="13" fillId="0" borderId="0" xfId="0" applyNumberFormat="1" applyFont="1" applyBorder="1" applyAlignment="1">
      <alignment horizontal="right" wrapText="1"/>
    </xf>
    <xf numFmtId="0" fontId="20" fillId="0" borderId="2" xfId="0" applyFont="1" applyBorder="1" applyAlignment="1">
      <alignment horizontal="left" vertical="center" wrapText="1"/>
    </xf>
    <xf numFmtId="3" fontId="20" fillId="0" borderId="2" xfId="0" applyNumberFormat="1" applyFont="1" applyFill="1" applyBorder="1" applyAlignment="1">
      <alignment horizontal="right" vertical="center" wrapText="1" indent="2"/>
    </xf>
    <xf numFmtId="3" fontId="20" fillId="0" borderId="2" xfId="0" applyNumberFormat="1" applyFont="1" applyBorder="1" applyAlignment="1">
      <alignment horizontal="right" vertical="center" wrapText="1" indent="2"/>
    </xf>
    <xf numFmtId="164" fontId="20" fillId="0" borderId="2" xfId="0" applyNumberFormat="1" applyFont="1" applyBorder="1" applyAlignment="1">
      <alignment horizontal="right" vertical="center" wrapText="1" indent="3"/>
    </xf>
    <xf numFmtId="0" fontId="16" fillId="0" borderId="2" xfId="0" applyFont="1" applyBorder="1" applyAlignment="1">
      <alignment horizontal="left" vertical="center" wrapText="1" indent="1"/>
    </xf>
    <xf numFmtId="0" fontId="4" fillId="0" borderId="0" xfId="4"/>
    <xf numFmtId="0" fontId="23" fillId="0" borderId="0" xfId="4" applyFont="1" applyBorder="1" applyAlignment="1">
      <alignment horizontal="center" wrapText="1"/>
    </xf>
    <xf numFmtId="0" fontId="23" fillId="0" borderId="0" xfId="4" applyFont="1" applyBorder="1" applyAlignment="1">
      <alignment horizontal="left" vertical="top" wrapText="1"/>
    </xf>
    <xf numFmtId="170" fontId="23" fillId="0" borderId="0" xfId="4" applyNumberFormat="1" applyFont="1" applyBorder="1" applyAlignment="1">
      <alignment horizontal="right" vertical="top"/>
    </xf>
    <xf numFmtId="171" fontId="23" fillId="0" borderId="0" xfId="4" applyNumberFormat="1" applyFont="1" applyBorder="1" applyAlignment="1">
      <alignment horizontal="right" vertical="top"/>
    </xf>
    <xf numFmtId="0" fontId="15" fillId="0" borderId="0" xfId="0" applyFont="1" applyBorder="1" applyAlignment="1">
      <alignment vertical="center" wrapText="1"/>
    </xf>
    <xf numFmtId="2" fontId="13" fillId="0" borderId="0" xfId="0" applyNumberFormat="1" applyFont="1" applyBorder="1" applyAlignment="1">
      <alignment horizontal="center" wrapText="1"/>
    </xf>
    <xf numFmtId="0" fontId="7" fillId="0" borderId="0" xfId="0" applyFont="1" applyBorder="1" applyAlignment="1">
      <alignment horizontal="center" wrapText="1"/>
    </xf>
    <xf numFmtId="169" fontId="7" fillId="0" borderId="0" xfId="0" applyNumberFormat="1" applyFont="1" applyBorder="1" applyAlignment="1">
      <alignment horizontal="center" wrapText="1"/>
    </xf>
    <xf numFmtId="3" fontId="20" fillId="0" borderId="2" xfId="0" applyNumberFormat="1" applyFont="1" applyBorder="1" applyAlignment="1">
      <alignment horizontal="right" vertical="center" wrapText="1" indent="1"/>
    </xf>
    <xf numFmtId="3" fontId="21" fillId="0" borderId="3" xfId="0" applyNumberFormat="1" applyFont="1" applyBorder="1" applyAlignment="1">
      <alignment horizontal="right" vertical="center" wrapText="1" indent="1"/>
    </xf>
    <xf numFmtId="164" fontId="20" fillId="0" borderId="2" xfId="0" applyNumberFormat="1" applyFont="1" applyBorder="1" applyAlignment="1">
      <alignment horizontal="right" vertical="center" wrapText="1" indent="2"/>
    </xf>
    <xf numFmtId="164" fontId="21" fillId="0" borderId="3" xfId="0" applyNumberFormat="1" applyFont="1" applyBorder="1" applyAlignment="1">
      <alignment horizontal="right" vertical="center" wrapText="1" indent="2"/>
    </xf>
    <xf numFmtId="0" fontId="20" fillId="0" borderId="2" xfId="0" applyFont="1" applyBorder="1" applyAlignment="1">
      <alignment horizontal="right" vertical="center" wrapText="1" indent="2"/>
    </xf>
    <xf numFmtId="0" fontId="21" fillId="0" borderId="3" xfId="0" applyFont="1" applyBorder="1" applyAlignment="1">
      <alignment horizontal="right" vertical="center" wrapText="1" indent="2"/>
    </xf>
    <xf numFmtId="0" fontId="24" fillId="0" borderId="0" xfId="0" applyFont="1" applyFill="1" applyBorder="1" applyAlignment="1">
      <alignment vertical="center" wrapText="1"/>
    </xf>
    <xf numFmtId="49" fontId="13" fillId="0" borderId="0" xfId="0" applyNumberFormat="1" applyFont="1" applyBorder="1" applyAlignment="1">
      <alignment wrapText="1"/>
    </xf>
    <xf numFmtId="0" fontId="21" fillId="0" borderId="3" xfId="0" applyFont="1" applyBorder="1" applyAlignment="1">
      <alignment horizontal="left" vertical="center" wrapText="1"/>
    </xf>
    <xf numFmtId="3" fontId="21" fillId="0" borderId="2" xfId="2" applyNumberFormat="1" applyFont="1" applyBorder="1" applyAlignment="1">
      <alignment horizontal="right" vertical="center" wrapText="1" indent="1"/>
    </xf>
    <xf numFmtId="3" fontId="21" fillId="0" borderId="2" xfId="2" applyNumberFormat="1" applyFont="1" applyBorder="1" applyAlignment="1">
      <alignment horizontal="right" vertical="center" wrapText="1" indent="2"/>
    </xf>
    <xf numFmtId="0" fontId="13" fillId="0" borderId="0" xfId="0" applyFont="1" applyFill="1" applyBorder="1" applyAlignment="1">
      <alignment horizontal="center" wrapText="1"/>
    </xf>
    <xf numFmtId="0" fontId="13" fillId="0" borderId="0" xfId="0" applyFont="1" applyFill="1" applyBorder="1" applyAlignment="1">
      <alignment horizontal="left" vertical="center" wrapText="1"/>
    </xf>
    <xf numFmtId="0" fontId="20" fillId="0" borderId="0" xfId="0" applyFont="1" applyBorder="1" applyAlignment="1">
      <alignment horizontal="left" vertical="center" wrapText="1"/>
    </xf>
    <xf numFmtId="0" fontId="16" fillId="0" borderId="0" xfId="0" applyFont="1" applyBorder="1" applyAlignment="1">
      <alignment horizontal="left" vertical="center" wrapText="1" indent="1"/>
    </xf>
    <xf numFmtId="3" fontId="16" fillId="0" borderId="0" xfId="0" applyNumberFormat="1" applyFont="1" applyFill="1" applyBorder="1" applyAlignment="1">
      <alignment horizontal="right" vertical="center" wrapText="1" indent="2"/>
    </xf>
    <xf numFmtId="3" fontId="16" fillId="0" borderId="0" xfId="0" applyNumberFormat="1" applyFont="1" applyBorder="1" applyAlignment="1">
      <alignment horizontal="right" vertical="center" wrapText="1" indent="2"/>
    </xf>
    <xf numFmtId="164" fontId="16" fillId="0" borderId="0" xfId="0" applyNumberFormat="1" applyFont="1" applyBorder="1" applyAlignment="1">
      <alignment horizontal="right" vertical="center" wrapText="1" indent="3"/>
    </xf>
    <xf numFmtId="0" fontId="20" fillId="0" borderId="4" xfId="0" applyFont="1" applyBorder="1" applyAlignment="1">
      <alignment horizontal="left" vertical="center" wrapText="1"/>
    </xf>
    <xf numFmtId="3" fontId="20" fillId="0" borderId="4" xfId="0" applyNumberFormat="1" applyFont="1" applyFill="1" applyBorder="1" applyAlignment="1">
      <alignment horizontal="right" vertical="center" wrapText="1" indent="2"/>
    </xf>
    <xf numFmtId="3" fontId="20" fillId="0" borderId="4" xfId="0" applyNumberFormat="1" applyFont="1" applyBorder="1" applyAlignment="1">
      <alignment horizontal="right" vertical="center" wrapText="1" indent="2"/>
    </xf>
    <xf numFmtId="164" fontId="20" fillId="0" borderId="4" xfId="0" applyNumberFormat="1" applyFont="1" applyBorder="1" applyAlignment="1">
      <alignment horizontal="right" vertical="center" wrapText="1" indent="3"/>
    </xf>
    <xf numFmtId="0" fontId="21" fillId="0" borderId="0" xfId="0" applyFont="1" applyBorder="1" applyAlignment="1">
      <alignment horizontal="left" wrapText="1"/>
    </xf>
    <xf numFmtId="0" fontId="21" fillId="0" borderId="0" xfId="0" applyFont="1" applyBorder="1" applyAlignment="1">
      <alignment horizontal="left" vertical="center" wrapText="1"/>
    </xf>
    <xf numFmtId="3" fontId="21" fillId="0" borderId="0" xfId="0" applyNumberFormat="1" applyFont="1" applyFill="1" applyBorder="1" applyAlignment="1">
      <alignment horizontal="right" vertical="center" wrapText="1" indent="1"/>
    </xf>
    <xf numFmtId="3" fontId="20" fillId="0" borderId="4" xfId="0" applyNumberFormat="1" applyFont="1" applyFill="1" applyBorder="1" applyAlignment="1">
      <alignment horizontal="right" vertical="center" wrapText="1" indent="1"/>
    </xf>
    <xf numFmtId="164" fontId="20" fillId="0" borderId="4" xfId="0" applyNumberFormat="1" applyFont="1" applyBorder="1" applyAlignment="1">
      <alignment horizontal="right" vertical="center" wrapText="1" indent="2"/>
    </xf>
    <xf numFmtId="3" fontId="21" fillId="0" borderId="0" xfId="0" applyNumberFormat="1" applyFont="1" applyBorder="1" applyAlignment="1">
      <alignment horizontal="right" vertical="center" wrapText="1"/>
    </xf>
    <xf numFmtId="3" fontId="20" fillId="0" borderId="4" xfId="0" applyNumberFormat="1" applyFont="1" applyBorder="1" applyAlignment="1">
      <alignment horizontal="right" vertical="center" wrapText="1"/>
    </xf>
    <xf numFmtId="3" fontId="20" fillId="0" borderId="4" xfId="0" applyNumberFormat="1" applyFont="1" applyBorder="1" applyAlignment="1">
      <alignment horizontal="right" vertical="center" wrapText="1" indent="1"/>
    </xf>
    <xf numFmtId="49" fontId="21" fillId="0" borderId="0" xfId="0" applyNumberFormat="1" applyFont="1" applyBorder="1" applyAlignment="1">
      <alignment horizontal="left" vertical="center" wrapText="1"/>
    </xf>
    <xf numFmtId="164" fontId="21" fillId="0" borderId="0" xfId="0" applyNumberFormat="1" applyFont="1" applyBorder="1" applyAlignment="1">
      <alignment horizontal="right" vertical="center" wrapText="1" indent="1"/>
    </xf>
    <xf numFmtId="49" fontId="20" fillId="0" borderId="4" xfId="0" applyNumberFormat="1" applyFont="1" applyBorder="1" applyAlignment="1">
      <alignment horizontal="left" vertical="center" wrapText="1"/>
    </xf>
    <xf numFmtId="164" fontId="20" fillId="0" borderId="4" xfId="0" applyNumberFormat="1" applyFont="1" applyBorder="1" applyAlignment="1">
      <alignment horizontal="right" vertical="center" wrapText="1" indent="1"/>
    </xf>
    <xf numFmtId="164" fontId="20" fillId="0" borderId="2" xfId="0" applyNumberFormat="1" applyFont="1" applyBorder="1" applyAlignment="1">
      <alignment horizontal="right" vertical="center" wrapText="1"/>
    </xf>
    <xf numFmtId="164" fontId="21" fillId="0" borderId="3" xfId="0" applyNumberFormat="1" applyFont="1" applyBorder="1" applyAlignment="1">
      <alignment horizontal="right" vertical="center" wrapText="1"/>
    </xf>
    <xf numFmtId="3" fontId="20" fillId="0" borderId="0" xfId="0" applyNumberFormat="1" applyFont="1" applyBorder="1" applyAlignment="1">
      <alignment horizontal="right" vertical="center" wrapText="1" indent="1"/>
    </xf>
    <xf numFmtId="164" fontId="20" fillId="0" borderId="0" xfId="0" applyNumberFormat="1" applyFont="1" applyBorder="1" applyAlignment="1">
      <alignment horizontal="right" vertical="center" wrapText="1" indent="2"/>
    </xf>
    <xf numFmtId="0" fontId="21" fillId="0" borderId="5" xfId="0" applyFont="1" applyBorder="1" applyAlignment="1">
      <alignment horizontal="left" vertical="center" wrapText="1"/>
    </xf>
    <xf numFmtId="164" fontId="21" fillId="0" borderId="5" xfId="0" applyNumberFormat="1" applyFont="1" applyBorder="1" applyAlignment="1">
      <alignment horizontal="right" vertical="center" wrapText="1" indent="2"/>
    </xf>
    <xf numFmtId="3" fontId="21" fillId="0" borderId="0" xfId="2" applyNumberFormat="1" applyFont="1" applyBorder="1" applyAlignment="1">
      <alignment horizontal="right" vertical="center" wrapText="1" indent="1"/>
    </xf>
    <xf numFmtId="3" fontId="20" fillId="0" borderId="4" xfId="2" applyNumberFormat="1" applyFont="1" applyBorder="1" applyAlignment="1">
      <alignment horizontal="right" vertical="center" wrapText="1" indent="1"/>
    </xf>
    <xf numFmtId="3" fontId="20" fillId="0" borderId="2" xfId="2" applyNumberFormat="1" applyFont="1" applyBorder="1" applyAlignment="1">
      <alignment horizontal="right" vertical="center" wrapText="1" indent="2"/>
    </xf>
    <xf numFmtId="3" fontId="21" fillId="0" borderId="0" xfId="2" applyNumberFormat="1" applyFont="1" applyBorder="1" applyAlignment="1">
      <alignment horizontal="right" vertical="center" wrapText="1" indent="2"/>
    </xf>
    <xf numFmtId="3" fontId="20" fillId="0" borderId="4" xfId="2" applyNumberFormat="1" applyFont="1" applyBorder="1" applyAlignment="1">
      <alignment horizontal="right" vertical="center" wrapText="1" indent="2"/>
    </xf>
    <xf numFmtId="165" fontId="20" fillId="0" borderId="4" xfId="2" applyNumberFormat="1" applyFont="1" applyBorder="1" applyAlignment="1">
      <alignment horizontal="right" vertical="center" wrapText="1" indent="3"/>
    </xf>
    <xf numFmtId="0" fontId="13" fillId="0" borderId="0" xfId="0" applyFont="1" applyBorder="1" applyAlignment="1">
      <alignment horizontal="right" wrapText="1"/>
    </xf>
    <xf numFmtId="0" fontId="13" fillId="0" borderId="0" xfId="0" applyFont="1" applyBorder="1" applyAlignment="1">
      <alignment horizontal="center" wrapText="1"/>
    </xf>
    <xf numFmtId="3" fontId="21" fillId="0" borderId="2" xfId="2" applyNumberFormat="1" applyFont="1" applyBorder="1" applyAlignment="1">
      <alignment horizontal="right" vertical="center" wrapText="1"/>
    </xf>
    <xf numFmtId="3" fontId="20" fillId="0" borderId="4" xfId="2" applyNumberFormat="1" applyFont="1" applyBorder="1" applyAlignment="1">
      <alignment horizontal="right" vertical="center" wrapText="1"/>
    </xf>
    <xf numFmtId="164" fontId="13" fillId="0" borderId="0" xfId="2" applyNumberFormat="1" applyFont="1" applyBorder="1" applyAlignment="1">
      <alignment horizontal="right" wrapText="1"/>
    </xf>
    <xf numFmtId="164" fontId="21" fillId="0" borderId="0" xfId="2" applyNumberFormat="1" applyFont="1" applyBorder="1" applyAlignment="1">
      <alignment horizontal="right" vertical="center" wrapText="1" indent="2"/>
    </xf>
    <xf numFmtId="164" fontId="21" fillId="0" borderId="2" xfId="2" applyNumberFormat="1" applyFont="1" applyBorder="1" applyAlignment="1">
      <alignment horizontal="right" vertical="center" wrapText="1" indent="2"/>
    </xf>
    <xf numFmtId="164" fontId="20" fillId="0" borderId="4" xfId="2" applyNumberFormat="1" applyFont="1" applyBorder="1" applyAlignment="1">
      <alignment horizontal="right" vertical="center" wrapText="1" indent="2"/>
    </xf>
    <xf numFmtId="3" fontId="20" fillId="0" borderId="2" xfId="2" applyNumberFormat="1" applyFont="1" applyBorder="1" applyAlignment="1">
      <alignment horizontal="right" vertical="center" wrapText="1"/>
    </xf>
    <xf numFmtId="164" fontId="20" fillId="0" borderId="2" xfId="2" applyNumberFormat="1" applyFont="1" applyBorder="1" applyAlignment="1">
      <alignment horizontal="right" vertical="center" wrapText="1"/>
    </xf>
    <xf numFmtId="3" fontId="21" fillId="0" borderId="3" xfId="2" applyNumberFormat="1" applyFont="1" applyBorder="1" applyAlignment="1">
      <alignment horizontal="right" vertical="center" wrapText="1"/>
    </xf>
    <xf numFmtId="164" fontId="21" fillId="0" borderId="3" xfId="2" applyNumberFormat="1" applyFont="1" applyBorder="1" applyAlignment="1">
      <alignment horizontal="right" vertical="center" wrapText="1"/>
    </xf>
    <xf numFmtId="0" fontId="20" fillId="0" borderId="3" xfId="0" applyFont="1" applyBorder="1" applyAlignment="1">
      <alignment horizontal="left" vertical="center" wrapText="1"/>
    </xf>
    <xf numFmtId="2" fontId="13" fillId="0" borderId="0" xfId="0" applyNumberFormat="1" applyFont="1" applyFill="1" applyBorder="1" applyAlignment="1">
      <alignment horizontal="center" wrapText="1"/>
    </xf>
    <xf numFmtId="3" fontId="21" fillId="0" borderId="3" xfId="2" applyNumberFormat="1" applyFont="1" applyBorder="1" applyAlignment="1">
      <alignment horizontal="right" vertical="center" wrapText="1" indent="2"/>
    </xf>
    <xf numFmtId="164" fontId="20" fillId="0" borderId="2" xfId="2" applyNumberFormat="1" applyFont="1" applyBorder="1" applyAlignment="1">
      <alignment horizontal="right" vertical="center" wrapText="1" indent="4"/>
    </xf>
    <xf numFmtId="0" fontId="20" fillId="0" borderId="2" xfId="0" quotePrefix="1" applyFont="1" applyBorder="1" applyAlignment="1">
      <alignment horizontal="right" vertical="center" wrapText="1" indent="4"/>
    </xf>
    <xf numFmtId="164" fontId="21" fillId="0" borderId="3" xfId="2" applyNumberFormat="1" applyFont="1" applyBorder="1" applyAlignment="1">
      <alignment horizontal="right" vertical="center" wrapText="1" indent="4"/>
    </xf>
    <xf numFmtId="0" fontId="13" fillId="0" borderId="0" xfId="0" applyFont="1" applyBorder="1" applyAlignment="1">
      <alignment horizontal="left" vertical="center" wrapText="1"/>
    </xf>
    <xf numFmtId="0" fontId="13" fillId="0" borderId="0" xfId="0" applyFont="1" applyFill="1" applyBorder="1" applyAlignment="1">
      <alignment horizontal="left" vertical="center" wrapText="1"/>
    </xf>
    <xf numFmtId="0" fontId="20" fillId="0" borderId="0" xfId="0" applyFont="1" applyBorder="1" applyAlignment="1">
      <alignment vertical="center" wrapText="1"/>
    </xf>
    <xf numFmtId="0" fontId="20" fillId="0" borderId="3" xfId="0" applyFont="1" applyBorder="1" applyAlignment="1">
      <alignment horizontal="left" vertical="center" wrapText="1"/>
    </xf>
    <xf numFmtId="0" fontId="13" fillId="0" borderId="0" xfId="0" applyFont="1" applyBorder="1" applyAlignment="1">
      <alignment horizontal="center" wrapText="1"/>
    </xf>
    <xf numFmtId="0" fontId="13" fillId="0" borderId="0" xfId="0" applyFont="1" applyBorder="1"/>
    <xf numFmtId="164" fontId="13" fillId="0" borderId="0" xfId="0" applyNumberFormat="1" applyFont="1" applyBorder="1" applyAlignment="1">
      <alignment horizontal="right" indent="2"/>
    </xf>
    <xf numFmtId="1" fontId="13" fillId="0" borderId="0" xfId="0" applyNumberFormat="1" applyFont="1" applyBorder="1" applyAlignment="1">
      <alignment horizontal="right" indent="1"/>
    </xf>
    <xf numFmtId="0" fontId="13" fillId="0" borderId="0" xfId="0" applyFont="1" applyFill="1" applyBorder="1"/>
    <xf numFmtId="0" fontId="13" fillId="0" borderId="0" xfId="0" applyFont="1" applyFill="1" applyBorder="1" applyAlignment="1">
      <alignment horizontal="left"/>
    </xf>
    <xf numFmtId="166" fontId="23" fillId="0" borderId="0" xfId="2" applyNumberFormat="1" applyFont="1" applyBorder="1" applyAlignment="1">
      <alignment horizontal="right" vertical="top"/>
    </xf>
    <xf numFmtId="1" fontId="13" fillId="0" borderId="5" xfId="0" applyNumberFormat="1" applyFont="1" applyBorder="1" applyAlignment="1">
      <alignment horizontal="right" indent="1"/>
    </xf>
    <xf numFmtId="164" fontId="13" fillId="0" borderId="5" xfId="0" applyNumberFormat="1" applyFont="1" applyBorder="1" applyAlignment="1">
      <alignment horizontal="right" indent="2"/>
    </xf>
    <xf numFmtId="0" fontId="13" fillId="0" borderId="5" xfId="0" applyFont="1" applyBorder="1"/>
    <xf numFmtId="3" fontId="20" fillId="0" borderId="2" xfId="2" applyNumberFormat="1" applyFont="1" applyBorder="1" applyAlignment="1">
      <alignment horizontal="right" vertical="center" wrapText="1" indent="1"/>
    </xf>
    <xf numFmtId="164" fontId="20" fillId="0" borderId="2" xfId="2" applyNumberFormat="1" applyFont="1" applyBorder="1" applyAlignment="1">
      <alignment horizontal="right" vertical="center" wrapText="1" indent="2"/>
    </xf>
    <xf numFmtId="3" fontId="21" fillId="0" borderId="3" xfId="2" applyNumberFormat="1" applyFont="1" applyBorder="1" applyAlignment="1">
      <alignment horizontal="right" vertical="center" wrapText="1" indent="1"/>
    </xf>
    <xf numFmtId="164" fontId="21" fillId="0" borderId="3" xfId="2" applyNumberFormat="1" applyFont="1" applyBorder="1" applyAlignment="1">
      <alignment horizontal="right" vertical="center" wrapText="1" indent="2"/>
    </xf>
    <xf numFmtId="0" fontId="21" fillId="0" borderId="3" xfId="0" applyFont="1" applyBorder="1" applyAlignment="1">
      <alignment horizontal="left" vertical="center" wrapText="1" indent="1"/>
    </xf>
    <xf numFmtId="164" fontId="21" fillId="0" borderId="3" xfId="2" applyNumberFormat="1" applyFont="1" applyBorder="1" applyAlignment="1">
      <alignment horizontal="right" vertical="center" wrapText="1" indent="1"/>
    </xf>
    <xf numFmtId="0" fontId="25" fillId="0" borderId="0" xfId="0" applyFont="1" applyBorder="1" applyAlignment="1">
      <alignment wrapText="1"/>
    </xf>
    <xf numFmtId="0" fontId="13" fillId="0" borderId="0" xfId="0" applyFont="1" applyBorder="1" applyAlignment="1">
      <alignment vertical="center" wrapText="1"/>
    </xf>
    <xf numFmtId="49" fontId="13" fillId="0" borderId="0" xfId="0" applyNumberFormat="1" applyFont="1" applyBorder="1" applyAlignment="1">
      <alignment horizontal="center" wrapText="1"/>
    </xf>
    <xf numFmtId="164" fontId="20" fillId="0" borderId="3" xfId="2" applyNumberFormat="1" applyFont="1" applyBorder="1" applyAlignment="1">
      <alignment horizontal="right" vertical="center" wrapText="1" indent="2"/>
    </xf>
    <xf numFmtId="165" fontId="20" fillId="0" borderId="3" xfId="2" applyNumberFormat="1" applyFont="1" applyBorder="1" applyAlignment="1">
      <alignment horizontal="right" vertical="center" wrapText="1" indent="2"/>
    </xf>
    <xf numFmtId="165" fontId="21" fillId="0" borderId="3" xfId="2" applyNumberFormat="1" applyFont="1" applyBorder="1" applyAlignment="1">
      <alignment horizontal="right" vertical="center" wrapText="1" indent="2"/>
    </xf>
    <xf numFmtId="3" fontId="13" fillId="0" borderId="0" xfId="0" applyNumberFormat="1" applyFont="1" applyBorder="1" applyAlignment="1">
      <alignment vertical="center" wrapText="1"/>
    </xf>
    <xf numFmtId="49" fontId="13" fillId="0" borderId="0" xfId="0" applyNumberFormat="1" applyFont="1" applyBorder="1" applyAlignment="1">
      <alignment horizontal="center" vertical="center" wrapText="1"/>
    </xf>
    <xf numFmtId="0" fontId="26" fillId="0" borderId="0" xfId="0" applyFont="1" applyFill="1" applyBorder="1" applyAlignment="1">
      <alignment horizontal="center" vertical="center" wrapText="1"/>
    </xf>
    <xf numFmtId="164" fontId="20" fillId="0" borderId="3" xfId="2" applyNumberFormat="1" applyFont="1" applyBorder="1" applyAlignment="1">
      <alignment horizontal="right" vertical="center" wrapText="1" indent="1"/>
    </xf>
    <xf numFmtId="165" fontId="20" fillId="0" borderId="3" xfId="0" applyNumberFormat="1" applyFont="1" applyBorder="1" applyAlignment="1">
      <alignment horizontal="right" vertical="center" wrapText="1" indent="1"/>
    </xf>
    <xf numFmtId="165" fontId="21" fillId="0" borderId="3" xfId="0" applyNumberFormat="1" applyFont="1" applyBorder="1" applyAlignment="1">
      <alignment horizontal="right" vertical="center" wrapText="1" indent="1"/>
    </xf>
    <xf numFmtId="165" fontId="20" fillId="0" borderId="3" xfId="2" applyNumberFormat="1" applyFont="1" applyBorder="1" applyAlignment="1">
      <alignment horizontal="right" vertical="center" wrapText="1" indent="1"/>
    </xf>
    <xf numFmtId="165" fontId="21" fillId="0" borderId="3" xfId="2" applyNumberFormat="1" applyFont="1" applyBorder="1" applyAlignment="1">
      <alignment horizontal="right" vertical="center" wrapText="1" indent="1"/>
    </xf>
    <xf numFmtId="0" fontId="26" fillId="0" borderId="0" xfId="0" applyFont="1" applyBorder="1" applyAlignment="1">
      <alignment horizontal="center" vertical="center" wrapText="1"/>
    </xf>
    <xf numFmtId="3" fontId="13" fillId="0" borderId="0" xfId="2" applyNumberFormat="1" applyFont="1" applyBorder="1" applyAlignment="1">
      <alignment horizontal="right" vertical="center" wrapText="1"/>
    </xf>
    <xf numFmtId="0" fontId="20" fillId="0" borderId="0" xfId="0" applyFont="1" applyFill="1" applyBorder="1" applyAlignment="1">
      <alignment vertical="center" wrapText="1"/>
    </xf>
    <xf numFmtId="0" fontId="13" fillId="0" borderId="0" xfId="0" applyFont="1" applyBorder="1" applyAlignment="1">
      <alignment horizontal="right" vertical="center" wrapText="1"/>
    </xf>
    <xf numFmtId="0" fontId="25" fillId="0" borderId="0" xfId="0" applyFont="1" applyBorder="1" applyAlignment="1">
      <alignment vertical="center" wrapText="1"/>
    </xf>
    <xf numFmtId="165" fontId="13" fillId="0" borderId="0" xfId="0" applyNumberFormat="1" applyFont="1" applyBorder="1" applyAlignment="1">
      <alignment horizontal="right" vertical="center" wrapText="1"/>
    </xf>
    <xf numFmtId="0" fontId="13" fillId="0" borderId="0" xfId="0" applyFont="1" applyFill="1" applyBorder="1" applyAlignment="1">
      <alignment vertical="center" wrapText="1"/>
    </xf>
    <xf numFmtId="0" fontId="27"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164" fontId="20" fillId="0" borderId="3" xfId="2" applyNumberFormat="1" applyFont="1" applyBorder="1" applyAlignment="1">
      <alignment horizontal="right" vertical="center" wrapText="1"/>
    </xf>
    <xf numFmtId="3" fontId="13" fillId="0" borderId="0" xfId="0" applyNumberFormat="1" applyFont="1" applyFill="1" applyBorder="1" applyAlignment="1">
      <alignment horizontal="right" vertical="center" wrapText="1"/>
    </xf>
    <xf numFmtId="164" fontId="13" fillId="0" borderId="0" xfId="0" applyNumberFormat="1" applyFont="1" applyBorder="1" applyAlignment="1">
      <alignment horizontal="right" vertical="center" wrapText="1"/>
    </xf>
    <xf numFmtId="3" fontId="28" fillId="0" borderId="0" xfId="0" applyNumberFormat="1" applyFont="1" applyFill="1" applyBorder="1" applyAlignment="1">
      <alignment horizontal="right" vertical="center" wrapText="1"/>
    </xf>
    <xf numFmtId="3" fontId="21" fillId="0" borderId="0" xfId="0" applyNumberFormat="1" applyFont="1" applyFill="1" applyBorder="1" applyAlignment="1">
      <alignment horizontal="right" vertical="center" wrapText="1"/>
    </xf>
    <xf numFmtId="0" fontId="29" fillId="0" borderId="0" xfId="0" applyFont="1" applyBorder="1" applyAlignment="1">
      <alignment horizontal="left" vertical="center" wrapText="1"/>
    </xf>
    <xf numFmtId="0" fontId="27" fillId="0" borderId="0" xfId="0" applyFont="1" applyFill="1" applyBorder="1" applyAlignment="1">
      <alignment horizontal="center" vertical="center" wrapText="1"/>
    </xf>
    <xf numFmtId="0" fontId="20" fillId="0" borderId="0" xfId="0" applyFont="1" applyBorder="1" applyAlignment="1">
      <alignment horizontal="center" vertical="center" wrapText="1"/>
    </xf>
    <xf numFmtId="3" fontId="13" fillId="0" borderId="0" xfId="0" applyNumberFormat="1" applyFont="1" applyFill="1" applyBorder="1" applyAlignment="1">
      <alignment vertical="center" wrapText="1"/>
    </xf>
    <xf numFmtId="165" fontId="13" fillId="0" borderId="0" xfId="0" applyNumberFormat="1" applyFont="1" applyFill="1" applyBorder="1" applyAlignment="1">
      <alignment vertical="center" wrapText="1"/>
    </xf>
    <xf numFmtId="165" fontId="13" fillId="0" borderId="0" xfId="0" applyNumberFormat="1" applyFont="1" applyBorder="1" applyAlignment="1">
      <alignment vertical="center" wrapText="1"/>
    </xf>
    <xf numFmtId="164" fontId="13" fillId="0" borderId="0" xfId="0" applyNumberFormat="1" applyFont="1" applyBorder="1" applyAlignment="1">
      <alignment vertical="center" wrapText="1"/>
    </xf>
    <xf numFmtId="164" fontId="13" fillId="0" borderId="0" xfId="0" applyNumberFormat="1" applyFont="1" applyFill="1" applyBorder="1" applyAlignment="1">
      <alignment horizontal="right" vertical="center" wrapText="1"/>
    </xf>
    <xf numFmtId="164" fontId="13" fillId="0" borderId="0" xfId="0" applyNumberFormat="1" applyFont="1" applyFill="1" applyBorder="1" applyAlignment="1">
      <alignment vertical="center" wrapText="1"/>
    </xf>
    <xf numFmtId="164" fontId="21" fillId="0" borderId="0" xfId="0" applyNumberFormat="1" applyFont="1" applyBorder="1" applyAlignment="1">
      <alignment horizontal="center" vertical="center" wrapText="1"/>
    </xf>
    <xf numFmtId="3" fontId="21" fillId="0" borderId="2" xfId="0" applyNumberFormat="1" applyFont="1" applyFill="1" applyBorder="1" applyAlignment="1">
      <alignment horizontal="right" vertical="center" wrapText="1"/>
    </xf>
    <xf numFmtId="164" fontId="21" fillId="0" borderId="2" xfId="0" applyNumberFormat="1" applyFont="1" applyBorder="1" applyAlignment="1">
      <alignment horizontal="center" vertical="center" wrapText="1"/>
    </xf>
    <xf numFmtId="3" fontId="20" fillId="0" borderId="4" xfId="0" applyNumberFormat="1" applyFont="1" applyFill="1" applyBorder="1" applyAlignment="1">
      <alignment horizontal="right" vertical="center" wrapText="1"/>
    </xf>
    <xf numFmtId="164" fontId="20" fillId="0" borderId="4" xfId="0" applyNumberFormat="1" applyFont="1" applyBorder="1" applyAlignment="1">
      <alignment horizontal="center" vertical="center" wrapText="1"/>
    </xf>
    <xf numFmtId="3" fontId="21" fillId="0" borderId="0" xfId="0" applyNumberFormat="1" applyFont="1" applyBorder="1" applyAlignment="1">
      <alignment horizontal="right" wrapText="1" indent="2"/>
    </xf>
    <xf numFmtId="3" fontId="21" fillId="0" borderId="5" xfId="2" applyNumberFormat="1" applyFont="1" applyBorder="1" applyAlignment="1">
      <alignment horizontal="right" vertical="center" wrapText="1"/>
    </xf>
    <xf numFmtId="165" fontId="20" fillId="0" borderId="2" xfId="2" applyNumberFormat="1" applyFont="1" applyBorder="1" applyAlignment="1">
      <alignment horizontal="right" vertical="center" wrapText="1" indent="2"/>
    </xf>
    <xf numFmtId="0" fontId="21" fillId="0" borderId="5" xfId="0" applyFont="1" applyBorder="1" applyAlignment="1">
      <alignment horizontal="left" vertical="center" wrapText="1" indent="1"/>
    </xf>
    <xf numFmtId="3" fontId="21" fillId="0" borderId="5" xfId="2" applyNumberFormat="1" applyFont="1" applyBorder="1" applyAlignment="1">
      <alignment horizontal="right" vertical="center" wrapText="1" indent="2"/>
    </xf>
    <xf numFmtId="164" fontId="20" fillId="0" borderId="2" xfId="2" applyNumberFormat="1" applyFont="1" applyBorder="1" applyAlignment="1">
      <alignment horizontal="right" vertical="center" wrapText="1" indent="1"/>
    </xf>
    <xf numFmtId="165" fontId="20" fillId="0" borderId="2" xfId="0" applyNumberFormat="1" applyFont="1" applyBorder="1" applyAlignment="1">
      <alignment horizontal="right" vertical="center" wrapText="1" indent="1"/>
    </xf>
    <xf numFmtId="3" fontId="21" fillId="0" borderId="5" xfId="2" applyNumberFormat="1" applyFont="1" applyBorder="1" applyAlignment="1">
      <alignment horizontal="right" vertical="center" wrapText="1" indent="1"/>
    </xf>
    <xf numFmtId="165" fontId="20" fillId="0" borderId="2" xfId="2" applyNumberFormat="1" applyFont="1" applyBorder="1" applyAlignment="1">
      <alignment horizontal="right" vertical="center" wrapText="1" indent="1"/>
    </xf>
    <xf numFmtId="3" fontId="20" fillId="0" borderId="2" xfId="0" applyNumberFormat="1" applyFont="1" applyBorder="1" applyAlignment="1">
      <alignment horizontal="right" vertical="center" wrapText="1"/>
    </xf>
    <xf numFmtId="3" fontId="21" fillId="0" borderId="3" xfId="0" applyNumberFormat="1" applyFont="1" applyBorder="1" applyAlignment="1">
      <alignment horizontal="right" vertical="center" wrapText="1"/>
    </xf>
    <xf numFmtId="164" fontId="21" fillId="0" borderId="3" xfId="0" applyNumberFormat="1" applyFont="1" applyBorder="1" applyAlignment="1">
      <alignment horizontal="right" vertical="center" wrapText="1" indent="1"/>
    </xf>
    <xf numFmtId="0" fontId="20" fillId="0" borderId="0" xfId="0" applyFont="1" applyFill="1" applyBorder="1" applyAlignment="1">
      <alignment horizontal="left" vertical="center" wrapText="1"/>
    </xf>
    <xf numFmtId="4" fontId="13" fillId="0" borderId="0" xfId="0" applyNumberFormat="1" applyFont="1" applyBorder="1" applyAlignment="1">
      <alignment vertical="center" wrapText="1"/>
    </xf>
    <xf numFmtId="0" fontId="27" fillId="0" borderId="0" xfId="0" applyFont="1" applyBorder="1" applyAlignment="1">
      <alignment vertical="center" wrapText="1"/>
    </xf>
    <xf numFmtId="164" fontId="20" fillId="0" borderId="2" xfId="0" applyNumberFormat="1" applyFont="1" applyBorder="1" applyAlignment="1">
      <alignment horizontal="right" vertical="center" wrapText="1" indent="1"/>
    </xf>
    <xf numFmtId="3" fontId="21" fillId="0" borderId="3" xfId="0" applyNumberFormat="1" applyFont="1" applyBorder="1" applyAlignment="1">
      <alignment horizontal="right" vertical="center" wrapText="1" indent="2"/>
    </xf>
    <xf numFmtId="0" fontId="25" fillId="0" borderId="0" xfId="0" applyFont="1" applyFill="1" applyBorder="1" applyAlignment="1">
      <alignment horizontal="left" vertical="center" wrapText="1"/>
    </xf>
    <xf numFmtId="167" fontId="13" fillId="0" borderId="0" xfId="0" applyNumberFormat="1" applyFont="1" applyBorder="1" applyAlignment="1">
      <alignment vertical="center" wrapText="1"/>
    </xf>
    <xf numFmtId="164" fontId="23" fillId="0" borderId="0" xfId="2" applyNumberFormat="1" applyFont="1" applyBorder="1" applyAlignment="1">
      <alignment horizontal="right" vertical="center" wrapText="1"/>
    </xf>
    <xf numFmtId="0" fontId="13" fillId="0" borderId="0" xfId="0" applyFont="1" applyBorder="1" applyAlignment="1">
      <alignment horizontal="left" vertical="center" wrapText="1"/>
    </xf>
    <xf numFmtId="0" fontId="13" fillId="0" borderId="0" xfId="0" applyFont="1" applyBorder="1" applyAlignment="1">
      <alignment horizontal="center" wrapText="1"/>
    </xf>
    <xf numFmtId="0" fontId="13" fillId="0" borderId="0" xfId="0" applyFont="1" applyBorder="1" applyAlignment="1">
      <alignment vertical="center" wrapText="1"/>
    </xf>
    <xf numFmtId="0" fontId="21" fillId="0" borderId="2" xfId="0" applyFont="1" applyBorder="1" applyAlignment="1">
      <alignment horizontal="left" vertical="center"/>
    </xf>
    <xf numFmtId="0" fontId="21" fillId="0" borderId="0" xfId="0" applyFont="1" applyBorder="1" applyAlignment="1">
      <alignment horizontal="right" vertical="center" wrapText="1" indent="2"/>
    </xf>
    <xf numFmtId="0" fontId="13" fillId="0" borderId="0" xfId="0" applyFont="1" applyBorder="1" applyAlignment="1">
      <alignment horizontal="right" vertical="center" wrapText="1" indent="1"/>
    </xf>
    <xf numFmtId="0" fontId="13" fillId="0" borderId="0" xfId="0" applyFont="1" applyBorder="1" applyAlignment="1">
      <alignment horizontal="right" vertical="top" wrapText="1"/>
    </xf>
    <xf numFmtId="0" fontId="13" fillId="0" borderId="0" xfId="0" applyFont="1" applyBorder="1" applyAlignment="1">
      <alignment horizontal="right" vertical="top" wrapText="1" indent="1"/>
    </xf>
    <xf numFmtId="168" fontId="20" fillId="0" borderId="2" xfId="0" applyNumberFormat="1" applyFont="1" applyBorder="1" applyAlignment="1">
      <alignment horizontal="right" vertical="center" wrapText="1" indent="2"/>
    </xf>
    <xf numFmtId="168" fontId="21" fillId="0" borderId="3" xfId="0" applyNumberFormat="1" applyFont="1" applyBorder="1" applyAlignment="1">
      <alignment horizontal="right" vertical="center" wrapText="1" indent="2"/>
    </xf>
    <xf numFmtId="49" fontId="13" fillId="0" borderId="0" xfId="0" applyNumberFormat="1" applyFont="1" applyBorder="1" applyAlignment="1">
      <alignment horizontal="right" wrapText="1" indent="2"/>
    </xf>
    <xf numFmtId="3" fontId="20" fillId="0" borderId="2" xfId="2" applyNumberFormat="1" applyFont="1" applyBorder="1" applyAlignment="1">
      <alignment horizontal="right" vertical="center" wrapText="1" indent="3"/>
    </xf>
    <xf numFmtId="3" fontId="21" fillId="0" borderId="3" xfId="2" applyNumberFormat="1" applyFont="1" applyBorder="1" applyAlignment="1">
      <alignment horizontal="right" vertical="center" wrapText="1" indent="3"/>
    </xf>
    <xf numFmtId="0" fontId="13" fillId="0" borderId="0" xfId="0" applyFont="1" applyFill="1" applyBorder="1" applyAlignment="1">
      <alignment horizontal="left" vertical="center" wrapText="1"/>
    </xf>
    <xf numFmtId="0" fontId="13" fillId="0" borderId="0" xfId="0" applyFont="1" applyBorder="1" applyAlignment="1">
      <alignment horizontal="center" wrapText="1"/>
    </xf>
    <xf numFmtId="49" fontId="13" fillId="0" borderId="0" xfId="0" applyNumberFormat="1" applyFont="1" applyBorder="1" applyAlignment="1">
      <alignment horizontal="center" wrapText="1"/>
    </xf>
    <xf numFmtId="0" fontId="13" fillId="0" borderId="0" xfId="0" applyFont="1" applyBorder="1" applyAlignment="1">
      <alignment vertical="center" wrapText="1"/>
    </xf>
    <xf numFmtId="0" fontId="13" fillId="0" borderId="0" xfId="0" applyFont="1" applyBorder="1" applyAlignment="1">
      <alignment horizontal="right" vertical="top" wrapText="1" indent="2"/>
    </xf>
    <xf numFmtId="0" fontId="4" fillId="0" borderId="0" xfId="5"/>
    <xf numFmtId="0" fontId="13" fillId="0" borderId="0" xfId="0" applyFont="1" applyBorder="1" applyAlignment="1">
      <alignment horizontal="left" vertical="center" wrapText="1"/>
    </xf>
    <xf numFmtId="0" fontId="20" fillId="0" borderId="0" xfId="0" applyFont="1" applyBorder="1" applyAlignment="1">
      <alignment horizontal="left" vertical="center" wrapText="1"/>
    </xf>
    <xf numFmtId="0" fontId="13" fillId="0" borderId="0" xfId="0" applyFont="1" applyBorder="1" applyAlignment="1">
      <alignment horizontal="center" wrapText="1"/>
    </xf>
    <xf numFmtId="49" fontId="13" fillId="0" borderId="0" xfId="0" applyNumberFormat="1" applyFont="1" applyBorder="1" applyAlignment="1">
      <alignment horizontal="center" wrapText="1"/>
    </xf>
    <xf numFmtId="0" fontId="13" fillId="0" borderId="0" xfId="0" applyFont="1" applyBorder="1" applyAlignment="1">
      <alignment vertical="center" wrapText="1"/>
    </xf>
    <xf numFmtId="0" fontId="13" fillId="0" borderId="0" xfId="0" applyFont="1" applyFill="1" applyBorder="1" applyAlignment="1">
      <alignment vertical="center" wrapText="1"/>
    </xf>
    <xf numFmtId="0" fontId="21" fillId="0" borderId="6" xfId="0" applyFont="1" applyBorder="1" applyAlignment="1">
      <alignment horizontal="left" vertical="center" wrapText="1"/>
    </xf>
    <xf numFmtId="3" fontId="21" fillId="0" borderId="6" xfId="0" applyNumberFormat="1" applyFont="1" applyFill="1" applyBorder="1" applyAlignment="1">
      <alignment horizontal="right" vertical="center" wrapText="1"/>
    </xf>
    <xf numFmtId="3" fontId="21" fillId="0" borderId="6" xfId="0" applyNumberFormat="1" applyFont="1" applyBorder="1" applyAlignment="1">
      <alignment horizontal="right" vertical="center" wrapText="1"/>
    </xf>
    <xf numFmtId="3" fontId="21" fillId="0" borderId="6" xfId="0" applyNumberFormat="1" applyFont="1" applyBorder="1" applyAlignment="1">
      <alignment horizontal="right" vertical="center" wrapText="1" indent="1"/>
    </xf>
    <xf numFmtId="164" fontId="21" fillId="0" borderId="6" xfId="0" applyNumberFormat="1" applyFont="1" applyBorder="1" applyAlignment="1">
      <alignment horizontal="right" vertical="center" wrapText="1" indent="2"/>
    </xf>
    <xf numFmtId="0" fontId="13" fillId="0" borderId="0" xfId="0" applyFont="1" applyBorder="1" applyAlignment="1">
      <alignment horizontal="center" wrapText="1"/>
    </xf>
    <xf numFmtId="49" fontId="13" fillId="0" borderId="0" xfId="0" applyNumberFormat="1" applyFont="1" applyBorder="1" applyAlignment="1">
      <alignment horizontal="center" wrapText="1"/>
    </xf>
    <xf numFmtId="0" fontId="13" fillId="0" borderId="0" xfId="0" applyFont="1" applyBorder="1" applyAlignment="1">
      <alignment vertical="center" wrapText="1"/>
    </xf>
    <xf numFmtId="0" fontId="20" fillId="0" borderId="1" xfId="0" applyFont="1" applyBorder="1" applyAlignment="1">
      <alignment horizontal="left" vertical="center" wrapText="1"/>
    </xf>
    <xf numFmtId="3" fontId="20" fillId="0" borderId="1" xfId="0" applyNumberFormat="1" applyFont="1" applyBorder="1" applyAlignment="1">
      <alignment horizontal="right" vertical="center" wrapText="1" indent="1"/>
    </xf>
    <xf numFmtId="0" fontId="30" fillId="0" borderId="0" xfId="0" applyFont="1" applyFill="1" applyBorder="1" applyAlignment="1">
      <alignment horizontal="center" vertical="center" wrapText="1"/>
    </xf>
    <xf numFmtId="3" fontId="21" fillId="0" borderId="0" xfId="0" quotePrefix="1" applyNumberFormat="1" applyFont="1" applyBorder="1" applyAlignment="1">
      <alignment horizontal="right" vertical="center" wrapText="1"/>
    </xf>
    <xf numFmtId="3" fontId="21" fillId="0" borderId="0" xfId="2" applyNumberFormat="1" applyFont="1" applyBorder="1" applyAlignment="1">
      <alignment horizontal="right" vertical="center" wrapText="1"/>
    </xf>
    <xf numFmtId="3" fontId="20" fillId="0" borderId="1" xfId="0" applyNumberFormat="1" applyFont="1" applyFill="1" applyBorder="1" applyAlignment="1">
      <alignment horizontal="right" vertical="center" wrapText="1"/>
    </xf>
    <xf numFmtId="0" fontId="18" fillId="0" borderId="0" xfId="0" applyFont="1" applyBorder="1" applyAlignment="1">
      <alignment horizontal="left" vertical="center" wrapText="1"/>
    </xf>
    <xf numFmtId="3" fontId="18" fillId="0" borderId="0" xfId="2" applyNumberFormat="1" applyFont="1" applyBorder="1" applyAlignment="1">
      <alignment horizontal="right" vertical="center" wrapText="1"/>
    </xf>
    <xf numFmtId="0" fontId="13" fillId="0" borderId="0" xfId="0" applyFont="1" applyBorder="1" applyAlignment="1">
      <alignment horizontal="center"/>
    </xf>
    <xf numFmtId="0" fontId="6" fillId="0" borderId="4" xfId="0" applyFont="1" applyBorder="1" applyAlignment="1">
      <alignment horizontal="left" vertical="center" wrapText="1"/>
    </xf>
    <xf numFmtId="3" fontId="6" fillId="0" borderId="4" xfId="2" applyNumberFormat="1" applyFont="1" applyBorder="1" applyAlignment="1">
      <alignment horizontal="right" vertical="center" wrapText="1"/>
    </xf>
    <xf numFmtId="165" fontId="18" fillId="0" borderId="2" xfId="0" applyNumberFormat="1" applyFont="1" applyBorder="1" applyAlignment="1">
      <alignment horizontal="right" vertical="center" wrapText="1" indent="1"/>
    </xf>
    <xf numFmtId="165" fontId="18" fillId="0" borderId="0" xfId="0" applyNumberFormat="1" applyFont="1" applyBorder="1" applyAlignment="1">
      <alignment horizontal="right" vertical="center" wrapText="1" indent="1"/>
    </xf>
    <xf numFmtId="165" fontId="6" fillId="0" borderId="4" xfId="0" applyNumberFormat="1" applyFont="1" applyBorder="1" applyAlignment="1">
      <alignment horizontal="right" vertical="center" wrapText="1" indent="1"/>
    </xf>
    <xf numFmtId="3" fontId="21" fillId="0" borderId="5" xfId="0" applyNumberFormat="1" applyFont="1" applyBorder="1" applyAlignment="1">
      <alignment horizontal="right" vertical="center" wrapText="1"/>
    </xf>
    <xf numFmtId="164" fontId="21" fillId="0" borderId="2" xfId="0" applyNumberFormat="1" applyFont="1" applyFill="1" applyBorder="1" applyAlignment="1">
      <alignment horizontal="right" vertical="center" wrapText="1" indent="2"/>
    </xf>
    <xf numFmtId="164" fontId="21" fillId="0" borderId="0" xfId="0" applyNumberFormat="1" applyFont="1" applyFill="1" applyBorder="1" applyAlignment="1">
      <alignment horizontal="right" vertical="center" wrapText="1" indent="2"/>
    </xf>
    <xf numFmtId="165" fontId="20" fillId="0" borderId="2" xfId="2" applyNumberFormat="1" applyFont="1" applyBorder="1" applyAlignment="1">
      <alignment horizontal="right" vertical="center" wrapText="1"/>
    </xf>
    <xf numFmtId="165" fontId="20" fillId="0" borderId="3" xfId="2" applyNumberFormat="1" applyFont="1" applyBorder="1" applyAlignment="1">
      <alignment horizontal="right" vertical="center" wrapText="1"/>
    </xf>
    <xf numFmtId="165" fontId="21" fillId="0" borderId="3" xfId="2" applyNumberFormat="1" applyFont="1" applyBorder="1" applyAlignment="1">
      <alignment horizontal="right" vertical="center" wrapText="1"/>
    </xf>
    <xf numFmtId="3" fontId="21" fillId="0" borderId="2" xfId="0" quotePrefix="1" applyNumberFormat="1" applyFont="1" applyBorder="1" applyAlignment="1">
      <alignment horizontal="right" vertical="center" wrapText="1" indent="1"/>
    </xf>
    <xf numFmtId="3" fontId="21" fillId="0" borderId="0" xfId="0" quotePrefix="1" applyNumberFormat="1" applyFont="1" applyBorder="1" applyAlignment="1">
      <alignment horizontal="right" vertical="center" wrapText="1" indent="1"/>
    </xf>
    <xf numFmtId="3" fontId="20" fillId="0" borderId="1" xfId="2" applyNumberFormat="1" applyFont="1" applyBorder="1" applyAlignment="1">
      <alignment horizontal="right" vertical="center" wrapText="1" indent="1"/>
    </xf>
    <xf numFmtId="165" fontId="21" fillId="0" borderId="2" xfId="2" applyNumberFormat="1" applyFont="1" applyBorder="1" applyAlignment="1">
      <alignment horizontal="right" vertical="center" wrapText="1" indent="1"/>
    </xf>
    <xf numFmtId="165" fontId="21" fillId="0" borderId="5" xfId="2" applyNumberFormat="1" applyFont="1" applyBorder="1" applyAlignment="1">
      <alignment horizontal="right" vertical="center" wrapText="1" indent="1"/>
    </xf>
    <xf numFmtId="165" fontId="20" fillId="0" borderId="4" xfId="2" applyNumberFormat="1" applyFont="1" applyBorder="1" applyAlignment="1">
      <alignment horizontal="right" vertical="center" wrapText="1" indent="1"/>
    </xf>
    <xf numFmtId="0" fontId="13" fillId="0" borderId="0" xfId="0" applyNumberFormat="1" applyFont="1" applyBorder="1" applyAlignment="1">
      <alignment horizontal="center" wrapText="1"/>
    </xf>
    <xf numFmtId="0" fontId="13" fillId="0" borderId="0" xfId="0" applyNumberFormat="1" applyFont="1" applyFill="1" applyBorder="1" applyAlignment="1">
      <alignment horizontal="center" wrapText="1"/>
    </xf>
    <xf numFmtId="3" fontId="20" fillId="0" borderId="2" xfId="0" applyNumberFormat="1" applyFont="1" applyFill="1" applyBorder="1" applyAlignment="1">
      <alignment horizontal="right" vertical="center" wrapText="1"/>
    </xf>
    <xf numFmtId="3" fontId="21" fillId="0" borderId="3" xfId="0" applyNumberFormat="1" applyFont="1" applyFill="1" applyBorder="1" applyAlignment="1">
      <alignment horizontal="right" vertical="center" wrapText="1"/>
    </xf>
    <xf numFmtId="3" fontId="20" fillId="0" borderId="3" xfId="0" applyNumberFormat="1" applyFont="1" applyFill="1" applyBorder="1" applyAlignment="1">
      <alignment horizontal="right" vertical="center" wrapText="1"/>
    </xf>
    <xf numFmtId="164" fontId="20" fillId="0" borderId="3" xfId="0" applyNumberFormat="1" applyFont="1" applyBorder="1" applyAlignment="1">
      <alignment horizontal="right" vertical="center" wrapText="1" indent="1"/>
    </xf>
    <xf numFmtId="164" fontId="21" fillId="0" borderId="2" xfId="0" applyNumberFormat="1" applyFont="1" applyBorder="1" applyAlignment="1">
      <alignment horizontal="right" vertical="center" wrapText="1"/>
    </xf>
    <xf numFmtId="164" fontId="21" fillId="0" borderId="0" xfId="0" applyNumberFormat="1" applyFont="1" applyBorder="1" applyAlignment="1">
      <alignment horizontal="right" vertical="center" wrapText="1"/>
    </xf>
    <xf numFmtId="164" fontId="20" fillId="0" borderId="4" xfId="0" applyNumberFormat="1" applyFont="1" applyBorder="1" applyAlignment="1">
      <alignment horizontal="right" vertical="center" wrapText="1"/>
    </xf>
    <xf numFmtId="164" fontId="21" fillId="0" borderId="2" xfId="0" applyNumberFormat="1" applyFont="1" applyBorder="1" applyAlignment="1">
      <alignment vertical="center" wrapText="1"/>
    </xf>
    <xf numFmtId="164" fontId="21" fillId="0" borderId="0" xfId="0" applyNumberFormat="1" applyFont="1" applyBorder="1" applyAlignment="1">
      <alignment vertical="center" wrapText="1"/>
    </xf>
    <xf numFmtId="164" fontId="20" fillId="0" borderId="4" xfId="0" applyNumberFormat="1" applyFont="1" applyBorder="1" applyAlignment="1">
      <alignment vertical="center" wrapText="1"/>
    </xf>
    <xf numFmtId="3" fontId="21" fillId="0" borderId="5" xfId="2" applyNumberFormat="1" applyFont="1" applyBorder="1" applyAlignment="1">
      <alignment horizontal="right" vertical="center" wrapText="1" indent="3"/>
    </xf>
    <xf numFmtId="164" fontId="21" fillId="0" borderId="5" xfId="2" applyNumberFormat="1" applyFont="1" applyBorder="1" applyAlignment="1">
      <alignment horizontal="right" vertical="center" wrapText="1" indent="4"/>
    </xf>
    <xf numFmtId="0" fontId="20" fillId="0" borderId="4" xfId="0" applyFont="1" applyBorder="1" applyAlignment="1">
      <alignment horizontal="left" vertical="center" wrapText="1" indent="1"/>
    </xf>
    <xf numFmtId="3" fontId="20" fillId="0" borderId="4" xfId="2" applyNumberFormat="1" applyFont="1" applyBorder="1" applyAlignment="1">
      <alignment horizontal="right" vertical="center" wrapText="1" indent="3"/>
    </xf>
    <xf numFmtId="164" fontId="20" fillId="0" borderId="4" xfId="2" applyNumberFormat="1" applyFont="1" applyBorder="1" applyAlignment="1">
      <alignment horizontal="right" vertical="center" wrapText="1" indent="4"/>
    </xf>
    <xf numFmtId="0" fontId="13" fillId="0" borderId="5" xfId="0" applyFont="1" applyFill="1" applyBorder="1" applyAlignment="1">
      <alignment vertical="center" wrapText="1"/>
    </xf>
    <xf numFmtId="0" fontId="20" fillId="0" borderId="0" xfId="0" applyFont="1" applyFill="1" applyBorder="1" applyAlignment="1">
      <alignment horizontal="left" vertical="center" wrapText="1"/>
    </xf>
    <xf numFmtId="3" fontId="21" fillId="0" borderId="2" xfId="2" applyNumberFormat="1" applyFont="1" applyFill="1" applyBorder="1" applyAlignment="1">
      <alignment horizontal="right" vertical="center" wrapText="1" indent="2"/>
    </xf>
    <xf numFmtId="165" fontId="21" fillId="0" borderId="2" xfId="2" applyNumberFormat="1" applyFont="1" applyFill="1" applyBorder="1" applyAlignment="1">
      <alignment horizontal="right" vertical="center" wrapText="1" indent="3"/>
    </xf>
    <xf numFmtId="3" fontId="21" fillId="0" borderId="0" xfId="2" applyNumberFormat="1" applyFont="1" applyFill="1" applyBorder="1" applyAlignment="1">
      <alignment horizontal="right" vertical="center" wrapText="1" indent="2"/>
    </xf>
    <xf numFmtId="165" fontId="21" fillId="0" borderId="0" xfId="2" applyNumberFormat="1" applyFont="1" applyFill="1" applyBorder="1" applyAlignment="1">
      <alignment horizontal="right" vertical="center" wrapText="1" indent="3"/>
    </xf>
    <xf numFmtId="0" fontId="20" fillId="0" borderId="2" xfId="0" applyFont="1" applyFill="1" applyBorder="1" applyAlignment="1">
      <alignment horizontal="left" vertical="center" wrapText="1"/>
    </xf>
    <xf numFmtId="165" fontId="20" fillId="0" borderId="2" xfId="0" applyNumberFormat="1" applyFont="1" applyFill="1" applyBorder="1" applyAlignment="1">
      <alignment horizontal="right" vertical="center" wrapText="1" indent="1"/>
    </xf>
    <xf numFmtId="0" fontId="21" fillId="0" borderId="3" xfId="0" applyFont="1" applyFill="1" applyBorder="1" applyAlignment="1">
      <alignment horizontal="left" vertical="center"/>
    </xf>
    <xf numFmtId="164" fontId="21" fillId="0" borderId="3" xfId="0" applyNumberFormat="1" applyFont="1" applyFill="1" applyBorder="1" applyAlignment="1">
      <alignment horizontal="right" vertical="center" wrapText="1" indent="1"/>
    </xf>
    <xf numFmtId="0" fontId="21" fillId="0" borderId="3" xfId="0" applyFont="1" applyFill="1" applyBorder="1" applyAlignment="1">
      <alignment horizontal="left" vertical="center" wrapText="1"/>
    </xf>
    <xf numFmtId="3" fontId="20" fillId="0" borderId="0" xfId="0" applyNumberFormat="1" applyFont="1" applyFill="1" applyBorder="1" applyAlignment="1">
      <alignment horizontal="right" vertical="center" wrapText="1"/>
    </xf>
    <xf numFmtId="165" fontId="20" fillId="0" borderId="0" xfId="0" applyNumberFormat="1" applyFont="1" applyFill="1" applyBorder="1" applyAlignment="1">
      <alignment horizontal="right" vertical="center" wrapText="1" indent="1"/>
    </xf>
    <xf numFmtId="0" fontId="20" fillId="0" borderId="1" xfId="0" applyFont="1" applyFill="1" applyBorder="1" applyAlignment="1">
      <alignment horizontal="left" vertical="center" wrapText="1"/>
    </xf>
    <xf numFmtId="165" fontId="20" fillId="0" borderId="1" xfId="0" applyNumberFormat="1" applyFont="1" applyFill="1" applyBorder="1" applyAlignment="1">
      <alignment horizontal="right" vertical="center" wrapText="1" indent="1"/>
    </xf>
    <xf numFmtId="3" fontId="20" fillId="0" borderId="0" xfId="0" applyNumberFormat="1" applyFont="1" applyFill="1" applyBorder="1" applyAlignment="1">
      <alignment horizontal="right" vertical="center" wrapText="1" indent="1"/>
    </xf>
    <xf numFmtId="165" fontId="20" fillId="0" borderId="0" xfId="0" applyNumberFormat="1" applyFont="1" applyFill="1" applyBorder="1" applyAlignment="1">
      <alignment horizontal="right" vertical="center" wrapText="1" indent="2"/>
    </xf>
    <xf numFmtId="0" fontId="20" fillId="0" borderId="4" xfId="0" applyFont="1" applyFill="1" applyBorder="1" applyAlignment="1">
      <alignment horizontal="left" vertical="center" wrapText="1"/>
    </xf>
    <xf numFmtId="165" fontId="20" fillId="0" borderId="4" xfId="0" applyNumberFormat="1" applyFont="1" applyFill="1" applyBorder="1" applyAlignment="1">
      <alignment horizontal="right" vertical="center" wrapText="1" indent="1"/>
    </xf>
    <xf numFmtId="0" fontId="13" fillId="0" borderId="0" xfId="0" applyFont="1" applyFill="1" applyBorder="1" applyAlignment="1">
      <alignment horizontal="center"/>
    </xf>
    <xf numFmtId="3" fontId="20" fillId="0" borderId="2" xfId="2" applyNumberFormat="1" applyFont="1" applyFill="1" applyBorder="1" applyAlignment="1">
      <alignment horizontal="right" vertical="center" wrapText="1" indent="1"/>
    </xf>
    <xf numFmtId="168" fontId="20" fillId="0" borderId="2" xfId="0" applyNumberFormat="1" applyFont="1" applyFill="1" applyBorder="1" applyAlignment="1">
      <alignment horizontal="right" vertical="center" wrapText="1" indent="2"/>
    </xf>
    <xf numFmtId="3" fontId="21" fillId="0" borderId="3" xfId="2" applyNumberFormat="1" applyFont="1" applyFill="1" applyBorder="1" applyAlignment="1">
      <alignment horizontal="right" vertical="center" wrapText="1" indent="1"/>
    </xf>
    <xf numFmtId="168" fontId="21" fillId="0" borderId="3" xfId="0" applyNumberFormat="1" applyFont="1" applyFill="1" applyBorder="1" applyAlignment="1">
      <alignment horizontal="right" vertical="center" wrapText="1" indent="2"/>
    </xf>
    <xf numFmtId="3" fontId="21" fillId="0" borderId="5" xfId="2" applyNumberFormat="1" applyFont="1" applyFill="1" applyBorder="1" applyAlignment="1">
      <alignment horizontal="right" vertical="center" wrapText="1" indent="1"/>
    </xf>
    <xf numFmtId="165" fontId="20" fillId="0" borderId="2" xfId="2" applyNumberFormat="1" applyFont="1" applyFill="1" applyBorder="1" applyAlignment="1">
      <alignment horizontal="right" vertical="center" wrapText="1" indent="1"/>
    </xf>
    <xf numFmtId="165" fontId="21" fillId="0" borderId="3" xfId="2" applyNumberFormat="1" applyFont="1" applyFill="1" applyBorder="1" applyAlignment="1">
      <alignment horizontal="right" vertical="center" wrapText="1" indent="1"/>
    </xf>
    <xf numFmtId="0" fontId="31" fillId="0" borderId="0" xfId="4" applyFont="1" applyBorder="1" applyAlignment="1">
      <alignment horizontal="center" vertical="center" wrapText="1"/>
    </xf>
    <xf numFmtId="0" fontId="23" fillId="0" borderId="0" xfId="4" applyFont="1" applyBorder="1" applyAlignment="1">
      <alignment horizontal="left" wrapText="1"/>
    </xf>
    <xf numFmtId="0" fontId="23" fillId="0" borderId="0" xfId="4" applyFont="1" applyBorder="1" applyAlignment="1">
      <alignment horizontal="left" vertical="top" wrapText="1"/>
    </xf>
    <xf numFmtId="0" fontId="17" fillId="0" borderId="0" xfId="0" applyFont="1" applyBorder="1" applyAlignment="1">
      <alignment horizontal="left" vertical="top" wrapText="1"/>
    </xf>
    <xf numFmtId="0" fontId="14" fillId="3" borderId="0" xfId="0" applyFont="1" applyFill="1" applyBorder="1" applyAlignment="1">
      <alignment horizontal="left" vertical="center" wrapText="1"/>
    </xf>
    <xf numFmtId="0" fontId="13" fillId="0" borderId="0" xfId="0" applyFont="1" applyBorder="1" applyAlignment="1">
      <alignment horizontal="left" vertical="center" wrapText="1"/>
    </xf>
    <xf numFmtId="0" fontId="32" fillId="0" borderId="0" xfId="0" applyFont="1" applyBorder="1" applyAlignment="1">
      <alignment horizontal="left" vertical="center" wrapText="1"/>
    </xf>
    <xf numFmtId="0" fontId="15" fillId="0" borderId="3" xfId="0" applyNumberFormat="1" applyFont="1" applyBorder="1" applyAlignment="1">
      <alignment horizontal="left" vertical="center"/>
    </xf>
    <xf numFmtId="0" fontId="13" fillId="0" borderId="3" xfId="0" applyNumberFormat="1" applyFont="1" applyBorder="1" applyAlignment="1">
      <alignment horizontal="left" vertical="center"/>
    </xf>
    <xf numFmtId="0" fontId="15" fillId="0" borderId="5" xfId="0" applyFont="1" applyBorder="1" applyAlignment="1">
      <alignment horizontal="left" indent="1"/>
    </xf>
    <xf numFmtId="0" fontId="15" fillId="0" borderId="0" xfId="0" applyFont="1" applyBorder="1" applyAlignment="1">
      <alignment horizontal="left" wrapText="1" indent="1"/>
    </xf>
    <xf numFmtId="0" fontId="27"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33" fillId="0" borderId="3" xfId="0" applyFont="1" applyBorder="1" applyAlignment="1">
      <alignment horizontal="left" vertical="center" wrapText="1"/>
    </xf>
    <xf numFmtId="0" fontId="22" fillId="0" borderId="0" xfId="0" applyFont="1" applyBorder="1" applyAlignment="1">
      <alignment horizontal="left"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34" fillId="0" borderId="0" xfId="0" applyFont="1" applyBorder="1" applyAlignment="1">
      <alignment horizontal="left" vertical="center" wrapText="1"/>
    </xf>
    <xf numFmtId="0" fontId="22" fillId="0" borderId="0" xfId="0" applyFont="1" applyBorder="1" applyAlignment="1">
      <alignment vertical="center" wrapText="1"/>
    </xf>
    <xf numFmtId="0" fontId="15" fillId="0" borderId="5" xfId="0" applyFont="1" applyBorder="1" applyAlignment="1">
      <alignment horizontal="left" wrapText="1" indent="1"/>
    </xf>
    <xf numFmtId="0" fontId="32" fillId="0" borderId="0" xfId="0" applyFont="1" applyBorder="1" applyAlignment="1">
      <alignment vertical="center" wrapText="1"/>
    </xf>
    <xf numFmtId="0" fontId="32" fillId="0" borderId="0" xfId="0" applyFont="1" applyBorder="1" applyAlignment="1">
      <alignment wrapText="1"/>
    </xf>
    <xf numFmtId="0" fontId="13" fillId="0" borderId="0" xfId="0" applyFont="1" applyFill="1" applyBorder="1" applyAlignment="1">
      <alignment horizontal="left" vertical="center" wrapText="1"/>
    </xf>
    <xf numFmtId="0" fontId="15" fillId="0" borderId="2" xfId="0" applyFont="1" applyBorder="1" applyAlignment="1">
      <alignment horizontal="left" vertical="center" wrapText="1"/>
    </xf>
    <xf numFmtId="0" fontId="27" fillId="2" borderId="0" xfId="0" applyFont="1" applyFill="1" applyBorder="1" applyAlignment="1">
      <alignment horizontal="center" wrapText="1"/>
    </xf>
    <xf numFmtId="0" fontId="13" fillId="0" borderId="2" xfId="0" applyFont="1" applyFill="1" applyBorder="1" applyAlignment="1">
      <alignment horizontal="center" wrapText="1"/>
    </xf>
    <xf numFmtId="0" fontId="17" fillId="0" borderId="0" xfId="0" applyFont="1" applyBorder="1" applyAlignment="1">
      <alignment vertical="top" wrapText="1"/>
    </xf>
    <xf numFmtId="0" fontId="22" fillId="0" borderId="0" xfId="0" applyFont="1" applyBorder="1" applyAlignment="1">
      <alignment horizontal="left" vertical="center"/>
    </xf>
    <xf numFmtId="0" fontId="20" fillId="0" borderId="0" xfId="0" applyFont="1" applyBorder="1" applyAlignment="1">
      <alignment horizontal="left" vertical="center" wrapText="1"/>
    </xf>
    <xf numFmtId="0" fontId="13" fillId="0" borderId="2" xfId="0" applyFont="1" applyBorder="1" applyAlignment="1">
      <alignment horizontal="center" wrapText="1"/>
    </xf>
    <xf numFmtId="0" fontId="13" fillId="2" borderId="0" xfId="0" applyFont="1" applyFill="1" applyBorder="1" applyAlignment="1">
      <alignment horizontal="center" vertical="center" wrapText="1"/>
    </xf>
    <xf numFmtId="0" fontId="17" fillId="0" borderId="0" xfId="0" applyFont="1" applyBorder="1" applyAlignment="1">
      <alignment vertical="top"/>
    </xf>
    <xf numFmtId="0" fontId="15" fillId="0" borderId="0" xfId="0" applyFont="1" applyBorder="1" applyAlignment="1">
      <alignment horizontal="left" indent="1"/>
    </xf>
    <xf numFmtId="0" fontId="35" fillId="0" borderId="0" xfId="0" applyFont="1" applyBorder="1" applyAlignment="1">
      <alignment horizontal="left" vertical="center" indent="5"/>
    </xf>
    <xf numFmtId="0" fontId="35" fillId="0" borderId="0" xfId="0" applyFont="1" applyBorder="1" applyAlignment="1">
      <alignment horizontal="left" vertical="center" indent="4"/>
    </xf>
    <xf numFmtId="0" fontId="13" fillId="0" borderId="0" xfId="0" applyFont="1" applyFill="1" applyBorder="1" applyAlignment="1">
      <alignment horizontal="left" indent="5"/>
    </xf>
    <xf numFmtId="0" fontId="15" fillId="0" borderId="3" xfId="0" applyFont="1" applyBorder="1" applyAlignment="1">
      <alignment horizontal="left" vertical="center"/>
    </xf>
    <xf numFmtId="0" fontId="13" fillId="0" borderId="0" xfId="0" applyFont="1" applyFill="1" applyBorder="1" applyAlignment="1">
      <alignment horizontal="left" vertical="center"/>
    </xf>
    <xf numFmtId="0" fontId="32" fillId="0" borderId="0" xfId="0" applyFont="1" applyBorder="1" applyAlignment="1">
      <alignment horizontal="left" vertical="center"/>
    </xf>
    <xf numFmtId="0" fontId="27" fillId="2" borderId="0"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3" xfId="0" applyFont="1" applyFill="1" applyBorder="1" applyAlignment="1">
      <alignment horizontal="left" vertical="center"/>
    </xf>
    <xf numFmtId="49" fontId="15" fillId="0" borderId="0" xfId="0" applyNumberFormat="1" applyFont="1" applyBorder="1" applyAlignment="1">
      <alignment horizontal="left" wrapText="1" indent="1"/>
    </xf>
    <xf numFmtId="0" fontId="15" fillId="0" borderId="3" xfId="0" applyFont="1" applyBorder="1" applyAlignment="1">
      <alignment vertical="center" wrapText="1"/>
    </xf>
    <xf numFmtId="49" fontId="13" fillId="0" borderId="5" xfId="0" applyNumberFormat="1" applyFont="1" applyFill="1" applyBorder="1" applyAlignment="1">
      <alignment horizontal="left" wrapText="1" indent="1"/>
    </xf>
    <xf numFmtId="49" fontId="15" fillId="0" borderId="3" xfId="0" applyNumberFormat="1" applyFont="1" applyFill="1" applyBorder="1" applyAlignment="1">
      <alignment horizontal="left" vertical="center" wrapText="1"/>
    </xf>
    <xf numFmtId="0" fontId="13" fillId="0" borderId="0" xfId="0" applyFont="1" applyBorder="1" applyAlignment="1">
      <alignment horizontal="left" wrapText="1" indent="1"/>
    </xf>
    <xf numFmtId="0" fontId="17" fillId="0" borderId="0" xfId="0" applyFont="1" applyBorder="1" applyAlignment="1">
      <alignment wrapText="1"/>
    </xf>
    <xf numFmtId="0" fontId="20" fillId="0" borderId="0" xfId="0" applyFont="1" applyBorder="1" applyAlignment="1">
      <alignment vertical="center" wrapText="1"/>
    </xf>
    <xf numFmtId="0" fontId="13" fillId="0" borderId="5" xfId="0" applyFont="1" applyBorder="1" applyAlignment="1">
      <alignment horizontal="left" wrapText="1" indent="1"/>
    </xf>
    <xf numFmtId="2" fontId="13" fillId="0" borderId="2" xfId="0" applyNumberFormat="1" applyFont="1" applyBorder="1" applyAlignment="1">
      <alignment horizontal="center"/>
    </xf>
    <xf numFmtId="0" fontId="13" fillId="0" borderId="0" xfId="0" applyFont="1" applyBorder="1" applyAlignment="1">
      <alignment horizontal="center" wrapText="1"/>
    </xf>
    <xf numFmtId="49" fontId="13" fillId="0" borderId="0" xfId="0" applyNumberFormat="1" applyFont="1" applyBorder="1" applyAlignment="1">
      <alignment horizontal="center" wrapText="1"/>
    </xf>
    <xf numFmtId="0" fontId="13" fillId="0" borderId="0" xfId="0" applyFont="1" applyBorder="1" applyAlignment="1">
      <alignment vertical="center" wrapText="1"/>
    </xf>
    <xf numFmtId="0" fontId="13" fillId="0" borderId="0" xfId="0" applyFont="1" applyFill="1" applyBorder="1" applyAlignment="1">
      <alignment vertical="center" wrapText="1"/>
    </xf>
    <xf numFmtId="0" fontId="30"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Border="1" applyAlignment="1">
      <alignment horizontal="left" vertical="center" wrapText="1"/>
    </xf>
    <xf numFmtId="0" fontId="20" fillId="0" borderId="0" xfId="0" applyFont="1" applyFill="1" applyBorder="1" applyAlignment="1">
      <alignment vertical="center" wrapText="1"/>
    </xf>
    <xf numFmtId="0" fontId="32" fillId="0" borderId="0" xfId="0" applyFont="1" applyBorder="1" applyAlignment="1">
      <alignment horizontal="left" wrapText="1"/>
    </xf>
    <xf numFmtId="0" fontId="15" fillId="0" borderId="5" xfId="0" applyFont="1" applyFill="1" applyBorder="1" applyAlignment="1">
      <alignment horizontal="left" wrapText="1" indent="1"/>
    </xf>
    <xf numFmtId="0" fontId="13" fillId="0" borderId="2" xfId="0" applyFont="1" applyFill="1" applyBorder="1" applyAlignment="1">
      <alignment horizontal="center" vertical="center" wrapText="1"/>
    </xf>
    <xf numFmtId="0" fontId="15" fillId="0" borderId="0" xfId="0" applyFont="1" applyFill="1" applyBorder="1" applyAlignment="1">
      <alignment horizontal="left" wrapText="1" indent="1"/>
    </xf>
    <xf numFmtId="0" fontId="13" fillId="0" borderId="0" xfId="0" applyFont="1" applyBorder="1" applyAlignment="1">
      <alignment vertical="top" wrapText="1"/>
    </xf>
    <xf numFmtId="0" fontId="20" fillId="0" borderId="0" xfId="0" applyFont="1" applyFill="1" applyBorder="1" applyAlignment="1">
      <alignment horizontal="left" vertical="center" wrapText="1"/>
    </xf>
    <xf numFmtId="0" fontId="27" fillId="0" borderId="0" xfId="0" applyFont="1" applyBorder="1" applyAlignment="1">
      <alignment horizontal="center" vertical="center" wrapText="1"/>
    </xf>
    <xf numFmtId="0" fontId="36" fillId="0" borderId="0" xfId="0" applyFont="1" applyFill="1" applyBorder="1" applyAlignment="1">
      <alignment horizontal="left" wrapText="1" indent="1"/>
    </xf>
    <xf numFmtId="0" fontId="7" fillId="0" borderId="0" xfId="0" applyFont="1" applyFill="1" applyBorder="1" applyAlignment="1">
      <alignment horizontal="left" vertical="center" wrapText="1"/>
    </xf>
    <xf numFmtId="0" fontId="13" fillId="0" borderId="2" xfId="0" applyFont="1" applyBorder="1" applyAlignment="1">
      <alignment horizontal="center" vertical="center" wrapText="1"/>
    </xf>
    <xf numFmtId="0" fontId="7" fillId="0" borderId="5" xfId="0" applyFont="1" applyBorder="1" applyAlignment="1">
      <alignment horizontal="left" wrapText="1" indent="1"/>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12" fillId="2" borderId="0" xfId="0" applyFont="1" applyFill="1" applyBorder="1" applyAlignment="1">
      <alignment horizontal="center" wrapText="1"/>
    </xf>
    <xf numFmtId="0" fontId="11" fillId="0" borderId="0" xfId="0" applyFont="1" applyBorder="1" applyAlignment="1">
      <alignment vertical="center" wrapText="1"/>
    </xf>
    <xf numFmtId="0" fontId="37" fillId="0" borderId="0" xfId="0" applyFont="1" applyBorder="1" applyAlignment="1">
      <alignment vertical="center" wrapText="1"/>
    </xf>
  </cellXfs>
  <cellStyles count="7">
    <cellStyle name="Hyperlink 2" xfId="1"/>
    <cellStyle name="Normal" xfId="0" builtinId="0"/>
    <cellStyle name="Normal 2" xfId="2"/>
    <cellStyle name="Normal 2 2" xfId="3"/>
    <cellStyle name="Normal_1.Nativity" xfId="4"/>
    <cellStyle name="Normal_35.HHldIncDist" xf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1277087580396306"/>
          <c:y val="6.4862843729826522E-2"/>
          <c:w val="0.68000102163615062"/>
          <c:h val="0.80333594835920652"/>
        </c:manualLayout>
      </c:layout>
      <c:barChart>
        <c:barDir val="bar"/>
        <c:grouping val="clustered"/>
        <c:ser>
          <c:idx val="0"/>
          <c:order val="0"/>
          <c:spPr>
            <a:solidFill>
              <a:srgbClr val="9999FF"/>
            </a:solidFill>
            <a:ln w="3175">
              <a:solidFill>
                <a:srgbClr val="000000"/>
              </a:solidFill>
              <a:prstDash val="solid"/>
            </a:ln>
          </c:spPr>
          <c:cat>
            <c:strRef>
              <c:f>'9a.Age-Sex Pyramids'!$J$7:$J$25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Pyramids'!$K$7:$K$25</c:f>
              <c:numCache>
                <c:formatCode>0.0</c:formatCode>
                <c:ptCount val="19"/>
                <c:pt idx="0">
                  <c:v>0.33226047880752191</c:v>
                </c:pt>
                <c:pt idx="1">
                  <c:v>0.76579642068673959</c:v>
                </c:pt>
                <c:pt idx="2">
                  <c:v>1.3645657381746441</c:v>
                </c:pt>
                <c:pt idx="3">
                  <c:v>2.1664145802996853</c:v>
                </c:pt>
                <c:pt idx="4">
                  <c:v>3.731574678629026</c:v>
                </c:pt>
                <c:pt idx="5">
                  <c:v>4.6933082812720182</c:v>
                </c:pt>
                <c:pt idx="6">
                  <c:v>5.3084065323249883</c:v>
                </c:pt>
                <c:pt idx="7">
                  <c:v>5.612901811577184</c:v>
                </c:pt>
                <c:pt idx="8">
                  <c:v>5.2907122614182596</c:v>
                </c:pt>
                <c:pt idx="9">
                  <c:v>4.8511036998763055</c:v>
                </c:pt>
                <c:pt idx="10">
                  <c:v>4.0753415691984909</c:v>
                </c:pt>
                <c:pt idx="11">
                  <c:v>3.1739658978815353</c:v>
                </c:pt>
                <c:pt idx="12">
                  <c:v>2.5583590899838726</c:v>
                </c:pt>
                <c:pt idx="13">
                  <c:v>1.7234440321292688</c:v>
                </c:pt>
                <c:pt idx="14">
                  <c:v>1.3694158172452127</c:v>
                </c:pt>
                <c:pt idx="15">
                  <c:v>0.91138146460613467</c:v>
                </c:pt>
                <c:pt idx="16">
                  <c:v>0.60578138944995064</c:v>
                </c:pt>
                <c:pt idx="17">
                  <c:v>0.33309471244930872</c:v>
                </c:pt>
                <c:pt idx="18">
                  <c:v>0.13852286783471904</c:v>
                </c:pt>
              </c:numCache>
            </c:numRef>
          </c:val>
        </c:ser>
        <c:gapWidth val="0"/>
        <c:axId val="59802368"/>
        <c:axId val="59804288"/>
      </c:barChart>
      <c:barChart>
        <c:barDir val="bar"/>
        <c:grouping val="clustered"/>
        <c:ser>
          <c:idx val="1"/>
          <c:order val="1"/>
          <c:spPr>
            <a:solidFill>
              <a:srgbClr val="993300"/>
            </a:solidFill>
            <a:ln w="3175">
              <a:solidFill>
                <a:srgbClr val="000000"/>
              </a:solidFill>
              <a:prstDash val="solid"/>
            </a:ln>
          </c:spPr>
          <c:cat>
            <c:strRef>
              <c:f>'9a.Age-Sex Pyramids'!$J$7:$J$25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Pyramids'!$L$7:$L$25</c:f>
              <c:numCache>
                <c:formatCode>0.0</c:formatCode>
                <c:ptCount val="19"/>
                <c:pt idx="0">
                  <c:v>0.32420123068251211</c:v>
                </c:pt>
                <c:pt idx="1">
                  <c:v>0.79743216371522074</c:v>
                </c:pt>
                <c:pt idx="2">
                  <c:v>1.3636914212347535</c:v>
                </c:pt>
                <c:pt idx="3">
                  <c:v>1.8869513207133575</c:v>
                </c:pt>
                <c:pt idx="4">
                  <c:v>3.0605877839886011</c:v>
                </c:pt>
                <c:pt idx="5">
                  <c:v>4.4387142029530118</c:v>
                </c:pt>
                <c:pt idx="6">
                  <c:v>5.2675867036184574</c:v>
                </c:pt>
                <c:pt idx="7">
                  <c:v>5.6700981727652779</c:v>
                </c:pt>
                <c:pt idx="8">
                  <c:v>5.3004399768268433</c:v>
                </c:pt>
                <c:pt idx="9">
                  <c:v>4.8615128313526546</c:v>
                </c:pt>
                <c:pt idx="10">
                  <c:v>4.2593489595565783</c:v>
                </c:pt>
                <c:pt idx="11">
                  <c:v>3.4857488217702413</c:v>
                </c:pt>
                <c:pt idx="12">
                  <c:v>2.953597945730972</c:v>
                </c:pt>
                <c:pt idx="13">
                  <c:v>2.225091518311491</c:v>
                </c:pt>
                <c:pt idx="14">
                  <c:v>1.8101792788137849</c:v>
                </c:pt>
                <c:pt idx="15">
                  <c:v>1.3081760533608906</c:v>
                </c:pt>
                <c:pt idx="16">
                  <c:v>1.0283570545038909</c:v>
                </c:pt>
                <c:pt idx="17">
                  <c:v>0.60851206413327696</c:v>
                </c:pt>
                <c:pt idx="18">
                  <c:v>0.3434211721233188</c:v>
                </c:pt>
              </c:numCache>
            </c:numRef>
          </c:val>
        </c:ser>
        <c:gapWidth val="0"/>
        <c:axId val="60331520"/>
        <c:axId val="60333056"/>
      </c:barChart>
      <c:catAx>
        <c:axId val="59802368"/>
        <c:scaling>
          <c:orientation val="minMax"/>
        </c:scaling>
        <c:axPos val="l"/>
        <c:numFmt formatCode="0" sourceLinked="1"/>
        <c:majorTickMark val="none"/>
        <c:tickLblPos val="low"/>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59804288"/>
        <c:crossesAt val="0"/>
        <c:auto val="1"/>
        <c:lblAlgn val="ctr"/>
        <c:lblOffset val="100"/>
        <c:tickLblSkip val="1"/>
        <c:tickMarkSkip val="1"/>
      </c:catAx>
      <c:valAx>
        <c:axId val="59804288"/>
        <c:scaling>
          <c:orientation val="minMax"/>
          <c:max val="10"/>
          <c:min val="-10"/>
        </c:scaling>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48602473710394101"/>
              <c:y val="0.9274019524537862"/>
            </c:manualLayout>
          </c:layout>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59802368"/>
        <c:crosses val="autoZero"/>
        <c:crossBetween val="between"/>
        <c:majorUnit val="2"/>
        <c:minorUnit val="1"/>
      </c:valAx>
      <c:catAx>
        <c:axId val="60331520"/>
        <c:scaling>
          <c:orientation val="minMax"/>
        </c:scaling>
        <c:delete val="1"/>
        <c:axPos val="r"/>
        <c:tickLblPos val="none"/>
        <c:crossAx val="60333056"/>
        <c:crossesAt val="0"/>
        <c:auto val="1"/>
        <c:lblAlgn val="ctr"/>
        <c:lblOffset val="100"/>
      </c:catAx>
      <c:valAx>
        <c:axId val="60333056"/>
        <c:scaling>
          <c:orientation val="maxMin"/>
          <c:max val="10"/>
          <c:min val="-10"/>
        </c:scaling>
        <c:axPos val="t"/>
        <c:numFmt formatCode="0.0" sourceLinked="1"/>
        <c:majorTickMark val="in"/>
        <c:minorTickMark val="in"/>
        <c:tickLblPos val="none"/>
        <c:spPr>
          <a:ln w="3175">
            <a:solidFill>
              <a:srgbClr val="000000"/>
            </a:solidFill>
            <a:prstDash val="solid"/>
          </a:ln>
        </c:spPr>
        <c:crossAx val="60331520"/>
        <c:crosses val="max"/>
        <c:crossBetween val="between"/>
        <c:majorUnit val="2"/>
        <c:minorUnit val="1"/>
      </c:valAx>
      <c:spPr>
        <a:noFill/>
        <a:ln w="12700">
          <a:solidFill>
            <a:srgbClr val="969696"/>
          </a:solidFill>
          <a:prstDash val="solid"/>
        </a:ln>
      </c:spPr>
    </c:plotArea>
    <c:plotVisOnly val="1"/>
    <c:dispBlanksAs val="gap"/>
  </c:chart>
  <c:spPr>
    <a:solidFill>
      <a:srgbClr val="FFFFFF"/>
    </a:solidFill>
    <a:ln w="9525">
      <a:noFill/>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7607361963190186"/>
          <c:y val="5.3333506945009872E-2"/>
          <c:w val="0.68098159509202449"/>
          <c:h val="0.80333594835920652"/>
        </c:manualLayout>
      </c:layout>
      <c:barChart>
        <c:barDir val="bar"/>
        <c:grouping val="clustered"/>
        <c:ser>
          <c:idx val="0"/>
          <c:order val="0"/>
          <c:tx>
            <c:strRef>
              <c:f>'9a.Age-Sex Pyramids'!$O$6</c:f>
              <c:strCache>
                <c:ptCount val="1"/>
                <c:pt idx="0">
                  <c:v>Male</c:v>
                </c:pt>
              </c:strCache>
            </c:strRef>
          </c:tx>
          <c:spPr>
            <a:solidFill>
              <a:srgbClr val="9999FF"/>
            </a:solidFill>
            <a:ln w="3175">
              <a:solidFill>
                <a:srgbClr val="000000"/>
              </a:solidFill>
              <a:prstDash val="solid"/>
            </a:ln>
          </c:spPr>
          <c:cat>
            <c:strRef>
              <c:f>'9a.Age-Sex Pyramids'!$N$7:$N$25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Pyramids'!$O$7:$O$25</c:f>
              <c:numCache>
                <c:formatCode>0.0</c:formatCode>
                <c:ptCount val="19"/>
                <c:pt idx="0">
                  <c:v>3.7604198425511748</c:v>
                </c:pt>
                <c:pt idx="1">
                  <c:v>3.7331926466833392</c:v>
                </c:pt>
                <c:pt idx="2">
                  <c:v>3.7723705027257739</c:v>
                </c:pt>
                <c:pt idx="3">
                  <c:v>3.8761139910745985</c:v>
                </c:pt>
                <c:pt idx="4">
                  <c:v>3.5701468047615017</c:v>
                </c:pt>
                <c:pt idx="5">
                  <c:v>3.201512789752476</c:v>
                </c:pt>
                <c:pt idx="6">
                  <c:v>2.9232460156096649</c:v>
                </c:pt>
                <c:pt idx="7">
                  <c:v>2.9066318551681682</c:v>
                </c:pt>
                <c:pt idx="8">
                  <c:v>3.1035384576430993</c:v>
                </c:pt>
                <c:pt idx="9">
                  <c:v>3.433992267920269</c:v>
                </c:pt>
                <c:pt idx="10">
                  <c:v>3.4511646380236378</c:v>
                </c:pt>
                <c:pt idx="11">
                  <c:v>3.059564971919122</c:v>
                </c:pt>
                <c:pt idx="12">
                  <c:v>2.6663578549864382</c:v>
                </c:pt>
                <c:pt idx="13">
                  <c:v>1.919895696149319</c:v>
                </c:pt>
                <c:pt idx="14">
                  <c:v>1.3929658174449382</c:v>
                </c:pt>
                <c:pt idx="15">
                  <c:v>1.0447387451477979</c:v>
                </c:pt>
                <c:pt idx="16">
                  <c:v>0.76493652328479933</c:v>
                </c:pt>
                <c:pt idx="17">
                  <c:v>0.4139506927318809</c:v>
                </c:pt>
                <c:pt idx="18">
                  <c:v>0.18027908063195303</c:v>
                </c:pt>
              </c:numCache>
            </c:numRef>
          </c:val>
        </c:ser>
        <c:gapWidth val="0"/>
        <c:axId val="147300736"/>
        <c:axId val="147302656"/>
      </c:barChart>
      <c:barChart>
        <c:barDir val="bar"/>
        <c:grouping val="clustered"/>
        <c:ser>
          <c:idx val="1"/>
          <c:order val="1"/>
          <c:tx>
            <c:strRef>
              <c:f>'9a.Age-Sex Pyramids'!$P$6</c:f>
              <c:strCache>
                <c:ptCount val="1"/>
                <c:pt idx="0">
                  <c:v>Female</c:v>
                </c:pt>
              </c:strCache>
            </c:strRef>
          </c:tx>
          <c:spPr>
            <a:solidFill>
              <a:srgbClr val="993300"/>
            </a:solidFill>
            <a:ln w="3175">
              <a:solidFill>
                <a:srgbClr val="000000"/>
              </a:solidFill>
              <a:prstDash val="solid"/>
            </a:ln>
          </c:spPr>
          <c:cat>
            <c:strRef>
              <c:f>'9a.Age-Sex Pyramids'!$N$7:$N$25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Pyramids'!$P$7:$P$25</c:f>
              <c:numCache>
                <c:formatCode>0.0</c:formatCode>
                <c:ptCount val="19"/>
                <c:pt idx="0">
                  <c:v>3.6007076702988376</c:v>
                </c:pt>
                <c:pt idx="1">
                  <c:v>3.615872489829691</c:v>
                </c:pt>
                <c:pt idx="2">
                  <c:v>3.5345639080175286</c:v>
                </c:pt>
                <c:pt idx="3">
                  <c:v>3.6874150006093913</c:v>
                </c:pt>
                <c:pt idx="4">
                  <c:v>3.4814456564299552</c:v>
                </c:pt>
                <c:pt idx="5">
                  <c:v>3.2042002872003561</c:v>
                </c:pt>
                <c:pt idx="6">
                  <c:v>2.9262593827936638</c:v>
                </c:pt>
                <c:pt idx="7">
                  <c:v>2.9421691004570811</c:v>
                </c:pt>
                <c:pt idx="8">
                  <c:v>3.1513032410372994</c:v>
                </c:pt>
                <c:pt idx="9">
                  <c:v>3.5310030945228519</c:v>
                </c:pt>
                <c:pt idx="10">
                  <c:v>3.5838856658343037</c:v>
                </c:pt>
                <c:pt idx="11">
                  <c:v>3.2436553923235198</c:v>
                </c:pt>
                <c:pt idx="12">
                  <c:v>2.8643548962822325</c:v>
                </c:pt>
                <c:pt idx="13">
                  <c:v>2.1343231786162469</c:v>
                </c:pt>
                <c:pt idx="14">
                  <c:v>1.6150126391063859</c:v>
                </c:pt>
                <c:pt idx="15">
                  <c:v>1.3210083609192458</c:v>
                </c:pt>
                <c:pt idx="16">
                  <c:v>1.1276751910403906</c:v>
                </c:pt>
                <c:pt idx="17">
                  <c:v>0.77759608003797187</c:v>
                </c:pt>
                <c:pt idx="18">
                  <c:v>0.48252957043309508</c:v>
                </c:pt>
              </c:numCache>
            </c:numRef>
          </c:val>
        </c:ser>
        <c:gapWidth val="0"/>
        <c:axId val="147362176"/>
        <c:axId val="147456000"/>
      </c:barChart>
      <c:catAx>
        <c:axId val="147300736"/>
        <c:scaling>
          <c:orientation val="minMax"/>
        </c:scaling>
        <c:axPos val="l"/>
        <c:numFmt formatCode="0" sourceLinked="1"/>
        <c:majorTickMark val="none"/>
        <c:tickLblPos val="low"/>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47302656"/>
        <c:crossesAt val="0"/>
        <c:auto val="1"/>
        <c:lblAlgn val="ctr"/>
        <c:lblOffset val="100"/>
        <c:tickLblSkip val="1"/>
        <c:tickMarkSkip val="1"/>
      </c:catAx>
      <c:valAx>
        <c:axId val="147302656"/>
        <c:scaling>
          <c:orientation val="minMax"/>
          <c:max val="10"/>
          <c:min val="-10"/>
        </c:scaling>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54193158642054984"/>
              <c:y val="0.92367718423686251"/>
            </c:manualLayout>
          </c:layout>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47300736"/>
        <c:crosses val="autoZero"/>
        <c:crossBetween val="between"/>
        <c:majorUnit val="2"/>
        <c:minorUnit val="1"/>
      </c:valAx>
      <c:catAx>
        <c:axId val="147362176"/>
        <c:scaling>
          <c:orientation val="minMax"/>
        </c:scaling>
        <c:delete val="1"/>
        <c:axPos val="r"/>
        <c:tickLblPos val="none"/>
        <c:crossAx val="147456000"/>
        <c:crossesAt val="0"/>
        <c:auto val="1"/>
        <c:lblAlgn val="ctr"/>
        <c:lblOffset val="100"/>
      </c:catAx>
      <c:valAx>
        <c:axId val="147456000"/>
        <c:scaling>
          <c:orientation val="maxMin"/>
          <c:max val="10"/>
          <c:min val="-10"/>
        </c:scaling>
        <c:axPos val="t"/>
        <c:numFmt formatCode="0.0" sourceLinked="1"/>
        <c:majorTickMark val="in"/>
        <c:minorTickMark val="in"/>
        <c:tickLblPos val="none"/>
        <c:spPr>
          <a:ln w="3175">
            <a:solidFill>
              <a:srgbClr val="000000"/>
            </a:solidFill>
            <a:prstDash val="solid"/>
          </a:ln>
        </c:spPr>
        <c:crossAx val="147362176"/>
        <c:crosses val="max"/>
        <c:crossBetween val="between"/>
        <c:majorUnit val="2"/>
        <c:minorUnit val="1"/>
      </c:valAx>
      <c:spPr>
        <a:noFill/>
        <a:ln w="12700">
          <a:solidFill>
            <a:srgbClr val="969696"/>
          </a:solidFill>
          <a:prstDash val="solid"/>
        </a:ln>
      </c:spPr>
    </c:plotArea>
    <c:plotVisOnly val="1"/>
    <c:dispBlanksAs val="gap"/>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0.25" l="1.05" r="1.05" t="0.5" header="0" footer="0"/>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0</xdr:col>
      <xdr:colOff>123825</xdr:colOff>
      <xdr:row>12</xdr:row>
      <xdr:rowOff>200025</xdr:rowOff>
    </xdr:to>
    <xdr:pic>
      <xdr:nvPicPr>
        <xdr:cNvPr id="1029" name="Picture 1"/>
        <xdr:cNvPicPr>
          <a:picLocks noChangeAspect="1"/>
        </xdr:cNvPicPr>
      </xdr:nvPicPr>
      <xdr:blipFill>
        <a:blip xmlns:r="http://schemas.openxmlformats.org/officeDocument/2006/relationships" r:embed="rId1" cstate="print"/>
        <a:srcRect/>
        <a:stretch>
          <a:fillRect/>
        </a:stretch>
      </xdr:blipFill>
      <xdr:spPr bwMode="auto">
        <a:xfrm>
          <a:off x="0" y="1838325"/>
          <a:ext cx="123825" cy="123825"/>
        </a:xfrm>
        <a:prstGeom prst="rect">
          <a:avLst/>
        </a:prstGeom>
        <a:noFill/>
        <a:ln w="9525">
          <a:noFill/>
          <a:miter lim="800000"/>
          <a:headEnd/>
          <a:tailEnd/>
        </a:ln>
      </xdr:spPr>
    </xdr:pic>
    <xdr:clientData/>
  </xdr:twoCellAnchor>
  <xdr:twoCellAnchor editAs="oneCell">
    <xdr:from>
      <xdr:col>4</xdr:col>
      <xdr:colOff>66675</xdr:colOff>
      <xdr:row>12</xdr:row>
      <xdr:rowOff>114300</xdr:rowOff>
    </xdr:from>
    <xdr:to>
      <xdr:col>4</xdr:col>
      <xdr:colOff>828675</xdr:colOff>
      <xdr:row>12</xdr:row>
      <xdr:rowOff>200025</xdr:rowOff>
    </xdr:to>
    <xdr:pic>
      <xdr:nvPicPr>
        <xdr:cNvPr id="103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248025" y="1876425"/>
          <a:ext cx="762000" cy="857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5</xdr:row>
      <xdr:rowOff>114300</xdr:rowOff>
    </xdr:from>
    <xdr:to>
      <xdr:col>4</xdr:col>
      <xdr:colOff>304800</xdr:colOff>
      <xdr:row>21</xdr:row>
      <xdr:rowOff>209550</xdr:rowOff>
    </xdr:to>
    <xdr:graphicFrame macro="">
      <xdr:nvGraphicFramePr>
        <xdr:cNvPr id="10249" name="Chart 1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409575</xdr:colOff>
      <xdr:row>6</xdr:row>
      <xdr:rowOff>9525</xdr:rowOff>
    </xdr:from>
    <xdr:to>
      <xdr:col>8</xdr:col>
      <xdr:colOff>609600</xdr:colOff>
      <xdr:row>21</xdr:row>
      <xdr:rowOff>228600</xdr:rowOff>
    </xdr:to>
    <xdr:graphicFrame macro="">
      <xdr:nvGraphicFramePr>
        <xdr:cNvPr id="10250" name="Chart 1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23</xdr:row>
      <xdr:rowOff>95250</xdr:rowOff>
    </xdr:from>
    <xdr:to>
      <xdr:col>0</xdr:col>
      <xdr:colOff>123825</xdr:colOff>
      <xdr:row>23</xdr:row>
      <xdr:rowOff>219075</xdr:rowOff>
    </xdr:to>
    <xdr:pic>
      <xdr:nvPicPr>
        <xdr:cNvPr id="10251" name="Picture 1"/>
        <xdr:cNvPicPr>
          <a:picLocks noChangeAspect="1"/>
        </xdr:cNvPicPr>
      </xdr:nvPicPr>
      <xdr:blipFill>
        <a:blip xmlns:r="http://schemas.openxmlformats.org/officeDocument/2006/relationships" r:embed="rId3" cstate="print"/>
        <a:srcRect/>
        <a:stretch>
          <a:fillRect/>
        </a:stretch>
      </xdr:blipFill>
      <xdr:spPr bwMode="auto">
        <a:xfrm>
          <a:off x="0" y="3943350"/>
          <a:ext cx="123825" cy="123825"/>
        </a:xfrm>
        <a:prstGeom prst="rect">
          <a:avLst/>
        </a:prstGeom>
        <a:noFill/>
        <a:ln w="9525">
          <a:noFill/>
          <a:miter lim="800000"/>
          <a:headEnd/>
          <a:tailEnd/>
        </a:ln>
      </xdr:spPr>
    </xdr:pic>
    <xdr:clientData/>
  </xdr:twoCellAnchor>
  <xdr:twoCellAnchor editAs="oneCell">
    <xdr:from>
      <xdr:col>7</xdr:col>
      <xdr:colOff>504825</xdr:colOff>
      <xdr:row>23</xdr:row>
      <xdr:rowOff>133350</xdr:rowOff>
    </xdr:from>
    <xdr:to>
      <xdr:col>8</xdr:col>
      <xdr:colOff>609600</xdr:colOff>
      <xdr:row>23</xdr:row>
      <xdr:rowOff>219075</xdr:rowOff>
    </xdr:to>
    <xdr:pic>
      <xdr:nvPicPr>
        <xdr:cNvPr id="10252" name="Picture 5" descr="PRCLogoBauerBodoniSmall2.eps"/>
        <xdr:cNvPicPr>
          <a:picLocks noChangeAspect="1"/>
        </xdr:cNvPicPr>
      </xdr:nvPicPr>
      <xdr:blipFill>
        <a:blip xmlns:r="http://schemas.openxmlformats.org/officeDocument/2006/relationships" r:embed="rId4" cstate="print"/>
        <a:srcRect/>
        <a:stretch>
          <a:fillRect/>
        </a:stretch>
      </xdr:blipFill>
      <xdr:spPr bwMode="auto">
        <a:xfrm>
          <a:off x="4972050" y="3981450"/>
          <a:ext cx="733425" cy="85725"/>
        </a:xfrm>
        <a:prstGeom prst="rect">
          <a:avLst/>
        </a:prstGeom>
        <a:noFill/>
        <a:ln w="9525">
          <a:noFill/>
          <a:miter lim="800000"/>
          <a:headEnd/>
          <a:tailEnd/>
        </a:ln>
      </xdr:spPr>
    </xdr:pic>
    <xdr:clientData/>
  </xdr:twoCellAnchor>
</xdr:wsDr>
</file>

<file path=xl/drawings/drawing11.xml><?xml version="1.0" encoding="utf-8"?>
<c:userShapes xmlns:c="http://schemas.openxmlformats.org/drawingml/2006/chart">
  <cdr:relSizeAnchor xmlns:cdr="http://schemas.openxmlformats.org/drawingml/2006/chartDrawing">
    <cdr:from>
      <cdr:x>0.28492</cdr:x>
      <cdr:y>0.089</cdr:y>
    </cdr:from>
    <cdr:to>
      <cdr:x>0.45774</cdr:x>
      <cdr:y>0.14508</cdr:y>
    </cdr:to>
    <cdr:sp macro="" textlink="">
      <cdr:nvSpPr>
        <cdr:cNvPr id="541699" name="Text Box 3"/>
        <cdr:cNvSpPr txBox="1">
          <a:spLocks xmlns:a="http://schemas.openxmlformats.org/drawingml/2006/main" noChangeArrowheads="1"/>
        </cdr:cNvSpPr>
      </cdr:nvSpPr>
      <cdr:spPr bwMode="auto">
        <a:xfrm xmlns:a="http://schemas.openxmlformats.org/drawingml/2006/main">
          <a:off x="784025" y="235648"/>
          <a:ext cx="522365" cy="1476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0.70395</cdr:x>
      <cdr:y>0.089</cdr:y>
    </cdr:from>
    <cdr:to>
      <cdr:x>0.83023</cdr:x>
      <cdr:y>0.14508</cdr:y>
    </cdr:to>
    <cdr:sp macro="" textlink="">
      <cdr:nvSpPr>
        <cdr:cNvPr id="541700" name="Text Box 4"/>
        <cdr:cNvSpPr txBox="1">
          <a:spLocks xmlns:a="http://schemas.openxmlformats.org/drawingml/2006/main" noChangeArrowheads="1"/>
        </cdr:cNvSpPr>
      </cdr:nvSpPr>
      <cdr:spPr bwMode="auto">
        <a:xfrm xmlns:a="http://schemas.openxmlformats.org/drawingml/2006/main">
          <a:off x="2050541" y="235649"/>
          <a:ext cx="381710" cy="1476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Males</a:t>
          </a:r>
        </a:p>
      </cdr:txBody>
    </cdr:sp>
  </cdr:relSizeAnchor>
</c:userShapes>
</file>

<file path=xl/drawings/drawing12.xml><?xml version="1.0" encoding="utf-8"?>
<c:userShapes xmlns:c="http://schemas.openxmlformats.org/drawingml/2006/chart">
  <cdr:relSizeAnchor xmlns:cdr="http://schemas.openxmlformats.org/drawingml/2006/chartDrawing">
    <cdr:from>
      <cdr:x>0.35085</cdr:x>
      <cdr:y>0.08646</cdr:y>
    </cdr:from>
    <cdr:to>
      <cdr:x>0.52392</cdr:x>
      <cdr:y>0.14495</cdr:y>
    </cdr:to>
    <cdr:sp macro="" textlink="">
      <cdr:nvSpPr>
        <cdr:cNvPr id="542723" name="Text Box 3"/>
        <cdr:cNvSpPr txBox="1">
          <a:spLocks xmlns:a="http://schemas.openxmlformats.org/drawingml/2006/main" noChangeArrowheads="1"/>
        </cdr:cNvSpPr>
      </cdr:nvSpPr>
      <cdr:spPr bwMode="auto">
        <a:xfrm xmlns:a="http://schemas.openxmlformats.org/drawingml/2006/main">
          <a:off x="1040417" y="251754"/>
          <a:ext cx="560103" cy="16769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0.76028</cdr:x>
      <cdr:y>0.08646</cdr:y>
    </cdr:from>
    <cdr:to>
      <cdr:x>0.88463</cdr:x>
      <cdr:y>0.14495</cdr:y>
    </cdr:to>
    <cdr:sp macro="" textlink="">
      <cdr:nvSpPr>
        <cdr:cNvPr id="542724" name="Text Box 4"/>
        <cdr:cNvSpPr txBox="1">
          <a:spLocks xmlns:a="http://schemas.openxmlformats.org/drawingml/2006/main" noChangeArrowheads="1"/>
        </cdr:cNvSpPr>
      </cdr:nvSpPr>
      <cdr:spPr bwMode="auto">
        <a:xfrm xmlns:a="http://schemas.openxmlformats.org/drawingml/2006/main">
          <a:off x="2365944" y="251754"/>
          <a:ext cx="395545" cy="16769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40" b="1" i="0" u="none" strike="noStrike" baseline="0">
              <a:solidFill>
                <a:srgbClr val="000000"/>
              </a:solidFill>
              <a:latin typeface="+mj-lt"/>
              <a:cs typeface="Arial"/>
            </a:rPr>
            <a:t>Males</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9525</xdr:colOff>
      <xdr:row>17</xdr:row>
      <xdr:rowOff>76200</xdr:rowOff>
    </xdr:from>
    <xdr:to>
      <xdr:col>0</xdr:col>
      <xdr:colOff>133350</xdr:colOff>
      <xdr:row>17</xdr:row>
      <xdr:rowOff>200025</xdr:rowOff>
    </xdr:to>
    <xdr:pic>
      <xdr:nvPicPr>
        <xdr:cNvPr id="11269" name="Picture 1"/>
        <xdr:cNvPicPr>
          <a:picLocks noChangeAspect="1"/>
        </xdr:cNvPicPr>
      </xdr:nvPicPr>
      <xdr:blipFill>
        <a:blip xmlns:r="http://schemas.openxmlformats.org/officeDocument/2006/relationships" r:embed="rId1" cstate="print"/>
        <a:srcRect/>
        <a:stretch>
          <a:fillRect/>
        </a:stretch>
      </xdr:blipFill>
      <xdr:spPr bwMode="auto">
        <a:xfrm>
          <a:off x="9525" y="3000375"/>
          <a:ext cx="123825" cy="123825"/>
        </a:xfrm>
        <a:prstGeom prst="rect">
          <a:avLst/>
        </a:prstGeom>
        <a:noFill/>
        <a:ln w="9525">
          <a:noFill/>
          <a:miter lim="800000"/>
          <a:headEnd/>
          <a:tailEnd/>
        </a:ln>
      </xdr:spPr>
    </xdr:pic>
    <xdr:clientData/>
  </xdr:twoCellAnchor>
  <xdr:twoCellAnchor editAs="oneCell">
    <xdr:from>
      <xdr:col>2</xdr:col>
      <xdr:colOff>400050</xdr:colOff>
      <xdr:row>17</xdr:row>
      <xdr:rowOff>104775</xdr:rowOff>
    </xdr:from>
    <xdr:to>
      <xdr:col>3</xdr:col>
      <xdr:colOff>552450</xdr:colOff>
      <xdr:row>17</xdr:row>
      <xdr:rowOff>190500</xdr:rowOff>
    </xdr:to>
    <xdr:pic>
      <xdr:nvPicPr>
        <xdr:cNvPr id="1127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57375" y="3028950"/>
          <a:ext cx="723900" cy="857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0</xdr:colOff>
      <xdr:row>66</xdr:row>
      <xdr:rowOff>0</xdr:rowOff>
    </xdr:from>
    <xdr:to>
      <xdr:col>7</xdr:col>
      <xdr:colOff>304800</xdr:colOff>
      <xdr:row>66</xdr:row>
      <xdr:rowOff>9525</xdr:rowOff>
    </xdr:to>
    <xdr:pic>
      <xdr:nvPicPr>
        <xdr:cNvPr id="12297" name="Picture 12917" descr="spacer"/>
        <xdr:cNvPicPr>
          <a:picLocks noChangeAspect="1" noChangeArrowheads="1"/>
        </xdr:cNvPicPr>
      </xdr:nvPicPr>
      <xdr:blipFill>
        <a:blip xmlns:r="http://schemas.openxmlformats.org/officeDocument/2006/relationships" r:embed="rId1"/>
        <a:srcRect/>
        <a:stretch>
          <a:fillRect/>
        </a:stretch>
      </xdr:blipFill>
      <xdr:spPr bwMode="auto">
        <a:xfrm>
          <a:off x="3219450" y="8486775"/>
          <a:ext cx="1905000" cy="9525"/>
        </a:xfrm>
        <a:prstGeom prst="rect">
          <a:avLst/>
        </a:prstGeom>
        <a:noFill/>
        <a:ln w="9525">
          <a:noFill/>
          <a:miter lim="800000"/>
          <a:headEnd/>
          <a:tailEnd/>
        </a:ln>
      </xdr:spPr>
    </xdr:pic>
    <xdr:clientData/>
  </xdr:twoCellAnchor>
  <xdr:twoCellAnchor editAs="oneCell">
    <xdr:from>
      <xdr:col>5</xdr:col>
      <xdr:colOff>0</xdr:colOff>
      <xdr:row>66</xdr:row>
      <xdr:rowOff>0</xdr:rowOff>
    </xdr:from>
    <xdr:to>
      <xdr:col>7</xdr:col>
      <xdr:colOff>304800</xdr:colOff>
      <xdr:row>66</xdr:row>
      <xdr:rowOff>9525</xdr:rowOff>
    </xdr:to>
    <xdr:pic>
      <xdr:nvPicPr>
        <xdr:cNvPr id="12298" name="Picture 12920" descr="spacer"/>
        <xdr:cNvPicPr>
          <a:picLocks noChangeAspect="1" noChangeArrowheads="1"/>
        </xdr:cNvPicPr>
      </xdr:nvPicPr>
      <xdr:blipFill>
        <a:blip xmlns:r="http://schemas.openxmlformats.org/officeDocument/2006/relationships" r:embed="rId1"/>
        <a:srcRect/>
        <a:stretch>
          <a:fillRect/>
        </a:stretch>
      </xdr:blipFill>
      <xdr:spPr bwMode="auto">
        <a:xfrm>
          <a:off x="3219450" y="8486775"/>
          <a:ext cx="1905000" cy="9525"/>
        </a:xfrm>
        <a:prstGeom prst="rect">
          <a:avLst/>
        </a:prstGeom>
        <a:noFill/>
        <a:ln w="9525">
          <a:noFill/>
          <a:miter lim="800000"/>
          <a:headEnd/>
          <a:tailEnd/>
        </a:ln>
      </xdr:spPr>
    </xdr:pic>
    <xdr:clientData/>
  </xdr:twoCellAnchor>
  <xdr:twoCellAnchor editAs="oneCell">
    <xdr:from>
      <xdr:col>0</xdr:col>
      <xdr:colOff>9525</xdr:colOff>
      <xdr:row>64</xdr:row>
      <xdr:rowOff>95250</xdr:rowOff>
    </xdr:from>
    <xdr:to>
      <xdr:col>0</xdr:col>
      <xdr:colOff>133350</xdr:colOff>
      <xdr:row>65</xdr:row>
      <xdr:rowOff>0</xdr:rowOff>
    </xdr:to>
    <xdr:pic>
      <xdr:nvPicPr>
        <xdr:cNvPr id="12299" name="Picture 1"/>
        <xdr:cNvPicPr>
          <a:picLocks noChangeAspect="1"/>
        </xdr:cNvPicPr>
      </xdr:nvPicPr>
      <xdr:blipFill>
        <a:blip xmlns:r="http://schemas.openxmlformats.org/officeDocument/2006/relationships" r:embed="rId2" cstate="print"/>
        <a:srcRect/>
        <a:stretch>
          <a:fillRect/>
        </a:stretch>
      </xdr:blipFill>
      <xdr:spPr bwMode="auto">
        <a:xfrm>
          <a:off x="9525" y="8191500"/>
          <a:ext cx="123825" cy="123825"/>
        </a:xfrm>
        <a:prstGeom prst="rect">
          <a:avLst/>
        </a:prstGeom>
        <a:noFill/>
        <a:ln w="9525">
          <a:noFill/>
          <a:miter lim="800000"/>
          <a:headEnd/>
          <a:tailEnd/>
        </a:ln>
      </xdr:spPr>
    </xdr:pic>
    <xdr:clientData/>
  </xdr:twoCellAnchor>
  <xdr:twoCellAnchor editAs="oneCell">
    <xdr:from>
      <xdr:col>2</xdr:col>
      <xdr:colOff>504825</xdr:colOff>
      <xdr:row>64</xdr:row>
      <xdr:rowOff>114300</xdr:rowOff>
    </xdr:from>
    <xdr:to>
      <xdr:col>3</xdr:col>
      <xdr:colOff>542925</xdr:colOff>
      <xdr:row>64</xdr:row>
      <xdr:rowOff>200025</xdr:rowOff>
    </xdr:to>
    <xdr:pic>
      <xdr:nvPicPr>
        <xdr:cNvPr id="12300" name="Picture 5" descr="PRCLogoBauerBodoniSmall2.eps"/>
        <xdr:cNvPicPr>
          <a:picLocks noChangeAspect="1"/>
        </xdr:cNvPicPr>
      </xdr:nvPicPr>
      <xdr:blipFill>
        <a:blip xmlns:r="http://schemas.openxmlformats.org/officeDocument/2006/relationships" r:embed="rId3" cstate="print"/>
        <a:srcRect/>
        <a:stretch>
          <a:fillRect/>
        </a:stretch>
      </xdr:blipFill>
      <xdr:spPr bwMode="auto">
        <a:xfrm>
          <a:off x="1885950" y="8210550"/>
          <a:ext cx="723900" cy="857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64</xdr:row>
      <xdr:rowOff>85725</xdr:rowOff>
    </xdr:from>
    <xdr:to>
      <xdr:col>0</xdr:col>
      <xdr:colOff>123825</xdr:colOff>
      <xdr:row>64</xdr:row>
      <xdr:rowOff>209550</xdr:rowOff>
    </xdr:to>
    <xdr:pic>
      <xdr:nvPicPr>
        <xdr:cNvPr id="13317" name="Picture 1"/>
        <xdr:cNvPicPr>
          <a:picLocks noChangeAspect="1"/>
        </xdr:cNvPicPr>
      </xdr:nvPicPr>
      <xdr:blipFill>
        <a:blip xmlns:r="http://schemas.openxmlformats.org/officeDocument/2006/relationships" r:embed="rId1" cstate="print"/>
        <a:srcRect/>
        <a:stretch>
          <a:fillRect/>
        </a:stretch>
      </xdr:blipFill>
      <xdr:spPr bwMode="auto">
        <a:xfrm>
          <a:off x="0" y="8239125"/>
          <a:ext cx="123825" cy="123825"/>
        </a:xfrm>
        <a:prstGeom prst="rect">
          <a:avLst/>
        </a:prstGeom>
        <a:noFill/>
        <a:ln w="9525">
          <a:noFill/>
          <a:miter lim="800000"/>
          <a:headEnd/>
          <a:tailEnd/>
        </a:ln>
      </xdr:spPr>
    </xdr:pic>
    <xdr:clientData/>
  </xdr:twoCellAnchor>
  <xdr:twoCellAnchor editAs="oneCell">
    <xdr:from>
      <xdr:col>3</xdr:col>
      <xdr:colOff>762000</xdr:colOff>
      <xdr:row>64</xdr:row>
      <xdr:rowOff>114300</xdr:rowOff>
    </xdr:from>
    <xdr:to>
      <xdr:col>4</xdr:col>
      <xdr:colOff>752475</xdr:colOff>
      <xdr:row>64</xdr:row>
      <xdr:rowOff>200025</xdr:rowOff>
    </xdr:to>
    <xdr:pic>
      <xdr:nvPicPr>
        <xdr:cNvPr id="13318"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71800" y="8267700"/>
          <a:ext cx="733425" cy="857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66</xdr:row>
      <xdr:rowOff>95250</xdr:rowOff>
    </xdr:from>
    <xdr:to>
      <xdr:col>0</xdr:col>
      <xdr:colOff>123825</xdr:colOff>
      <xdr:row>66</xdr:row>
      <xdr:rowOff>219075</xdr:rowOff>
    </xdr:to>
    <xdr:pic>
      <xdr:nvPicPr>
        <xdr:cNvPr id="14343" name="Picture 1"/>
        <xdr:cNvPicPr>
          <a:picLocks noChangeAspect="1"/>
        </xdr:cNvPicPr>
      </xdr:nvPicPr>
      <xdr:blipFill>
        <a:blip xmlns:r="http://schemas.openxmlformats.org/officeDocument/2006/relationships" r:embed="rId1" cstate="print"/>
        <a:srcRect/>
        <a:stretch>
          <a:fillRect/>
        </a:stretch>
      </xdr:blipFill>
      <xdr:spPr bwMode="auto">
        <a:xfrm>
          <a:off x="0" y="8096250"/>
          <a:ext cx="123825" cy="123825"/>
        </a:xfrm>
        <a:prstGeom prst="rect">
          <a:avLst/>
        </a:prstGeom>
        <a:noFill/>
        <a:ln w="9525">
          <a:noFill/>
          <a:miter lim="800000"/>
          <a:headEnd/>
          <a:tailEnd/>
        </a:ln>
      </xdr:spPr>
    </xdr:pic>
    <xdr:clientData/>
  </xdr:twoCellAnchor>
  <xdr:twoCellAnchor editAs="oneCell">
    <xdr:from>
      <xdr:col>9</xdr:col>
      <xdr:colOff>342900</xdr:colOff>
      <xdr:row>66</xdr:row>
      <xdr:rowOff>133350</xdr:rowOff>
    </xdr:from>
    <xdr:to>
      <xdr:col>10</xdr:col>
      <xdr:colOff>542925</xdr:colOff>
      <xdr:row>66</xdr:row>
      <xdr:rowOff>219075</xdr:rowOff>
    </xdr:to>
    <xdr:pic>
      <xdr:nvPicPr>
        <xdr:cNvPr id="14344"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00600" y="8134350"/>
          <a:ext cx="723900" cy="85725"/>
        </a:xfrm>
        <a:prstGeom prst="rect">
          <a:avLst/>
        </a:prstGeom>
        <a:noFill/>
        <a:ln w="9525">
          <a:noFill/>
          <a:miter lim="800000"/>
          <a:headEnd/>
          <a:tailEnd/>
        </a:ln>
      </xdr:spPr>
    </xdr:pic>
    <xdr:clientData/>
  </xdr:twoCellAnchor>
  <xdr:twoCellAnchor editAs="oneCell">
    <xdr:from>
      <xdr:col>0</xdr:col>
      <xdr:colOff>0</xdr:colOff>
      <xdr:row>66</xdr:row>
      <xdr:rowOff>95250</xdr:rowOff>
    </xdr:from>
    <xdr:to>
      <xdr:col>0</xdr:col>
      <xdr:colOff>123825</xdr:colOff>
      <xdr:row>66</xdr:row>
      <xdr:rowOff>219075</xdr:rowOff>
    </xdr:to>
    <xdr:pic>
      <xdr:nvPicPr>
        <xdr:cNvPr id="14345" name="Picture 1"/>
        <xdr:cNvPicPr>
          <a:picLocks noChangeAspect="1"/>
        </xdr:cNvPicPr>
      </xdr:nvPicPr>
      <xdr:blipFill>
        <a:blip xmlns:r="http://schemas.openxmlformats.org/officeDocument/2006/relationships" r:embed="rId1" cstate="print"/>
        <a:srcRect/>
        <a:stretch>
          <a:fillRect/>
        </a:stretch>
      </xdr:blipFill>
      <xdr:spPr bwMode="auto">
        <a:xfrm>
          <a:off x="0" y="8096250"/>
          <a:ext cx="123825" cy="1238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67</xdr:row>
      <xdr:rowOff>95250</xdr:rowOff>
    </xdr:from>
    <xdr:to>
      <xdr:col>0</xdr:col>
      <xdr:colOff>123825</xdr:colOff>
      <xdr:row>67</xdr:row>
      <xdr:rowOff>219075</xdr:rowOff>
    </xdr:to>
    <xdr:pic>
      <xdr:nvPicPr>
        <xdr:cNvPr id="15365" name="Picture 1"/>
        <xdr:cNvPicPr>
          <a:picLocks noChangeAspect="1"/>
        </xdr:cNvPicPr>
      </xdr:nvPicPr>
      <xdr:blipFill>
        <a:blip xmlns:r="http://schemas.openxmlformats.org/officeDocument/2006/relationships" r:embed="rId1" cstate="print"/>
        <a:srcRect/>
        <a:stretch>
          <a:fillRect/>
        </a:stretch>
      </xdr:blipFill>
      <xdr:spPr bwMode="auto">
        <a:xfrm>
          <a:off x="0" y="8220075"/>
          <a:ext cx="123825" cy="123825"/>
        </a:xfrm>
        <a:prstGeom prst="rect">
          <a:avLst/>
        </a:prstGeom>
        <a:noFill/>
        <a:ln w="9525">
          <a:noFill/>
          <a:miter lim="800000"/>
          <a:headEnd/>
          <a:tailEnd/>
        </a:ln>
      </xdr:spPr>
    </xdr:pic>
    <xdr:clientData/>
  </xdr:twoCellAnchor>
  <xdr:twoCellAnchor editAs="oneCell">
    <xdr:from>
      <xdr:col>9</xdr:col>
      <xdr:colOff>304800</xdr:colOff>
      <xdr:row>67</xdr:row>
      <xdr:rowOff>133350</xdr:rowOff>
    </xdr:from>
    <xdr:to>
      <xdr:col>10</xdr:col>
      <xdr:colOff>514350</xdr:colOff>
      <xdr:row>67</xdr:row>
      <xdr:rowOff>219075</xdr:rowOff>
    </xdr:to>
    <xdr:pic>
      <xdr:nvPicPr>
        <xdr:cNvPr id="15366"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43450" y="8258175"/>
          <a:ext cx="733425" cy="857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28</xdr:row>
      <xdr:rowOff>95250</xdr:rowOff>
    </xdr:from>
    <xdr:to>
      <xdr:col>0</xdr:col>
      <xdr:colOff>123825</xdr:colOff>
      <xdr:row>28</xdr:row>
      <xdr:rowOff>219075</xdr:rowOff>
    </xdr:to>
    <xdr:pic>
      <xdr:nvPicPr>
        <xdr:cNvPr id="16389" name="Picture 1"/>
        <xdr:cNvPicPr>
          <a:picLocks noChangeAspect="1"/>
        </xdr:cNvPicPr>
      </xdr:nvPicPr>
      <xdr:blipFill>
        <a:blip xmlns:r="http://schemas.openxmlformats.org/officeDocument/2006/relationships" r:embed="rId1" cstate="print"/>
        <a:srcRect/>
        <a:stretch>
          <a:fillRect/>
        </a:stretch>
      </xdr:blipFill>
      <xdr:spPr bwMode="auto">
        <a:xfrm>
          <a:off x="0" y="3609975"/>
          <a:ext cx="123825" cy="123825"/>
        </a:xfrm>
        <a:prstGeom prst="rect">
          <a:avLst/>
        </a:prstGeom>
        <a:noFill/>
        <a:ln w="9525">
          <a:noFill/>
          <a:miter lim="800000"/>
          <a:headEnd/>
          <a:tailEnd/>
        </a:ln>
      </xdr:spPr>
    </xdr:pic>
    <xdr:clientData/>
  </xdr:twoCellAnchor>
  <xdr:twoCellAnchor editAs="oneCell">
    <xdr:from>
      <xdr:col>5</xdr:col>
      <xdr:colOff>781050</xdr:colOff>
      <xdr:row>28</xdr:row>
      <xdr:rowOff>123825</xdr:rowOff>
    </xdr:from>
    <xdr:to>
      <xdr:col>6</xdr:col>
      <xdr:colOff>752475</xdr:colOff>
      <xdr:row>28</xdr:row>
      <xdr:rowOff>209550</xdr:rowOff>
    </xdr:to>
    <xdr:pic>
      <xdr:nvPicPr>
        <xdr:cNvPr id="1639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72025" y="3638550"/>
          <a:ext cx="752475" cy="857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18</xdr:row>
      <xdr:rowOff>95250</xdr:rowOff>
    </xdr:from>
    <xdr:to>
      <xdr:col>0</xdr:col>
      <xdr:colOff>123825</xdr:colOff>
      <xdr:row>18</xdr:row>
      <xdr:rowOff>219075</xdr:rowOff>
    </xdr:to>
    <xdr:pic>
      <xdr:nvPicPr>
        <xdr:cNvPr id="17413" name="Picture 1"/>
        <xdr:cNvPicPr>
          <a:picLocks noChangeAspect="1"/>
        </xdr:cNvPicPr>
      </xdr:nvPicPr>
      <xdr:blipFill>
        <a:blip xmlns:r="http://schemas.openxmlformats.org/officeDocument/2006/relationships" r:embed="rId1" cstate="print"/>
        <a:srcRect/>
        <a:stretch>
          <a:fillRect/>
        </a:stretch>
      </xdr:blipFill>
      <xdr:spPr bwMode="auto">
        <a:xfrm>
          <a:off x="0" y="2857500"/>
          <a:ext cx="123825" cy="123825"/>
        </a:xfrm>
        <a:prstGeom prst="rect">
          <a:avLst/>
        </a:prstGeom>
        <a:noFill/>
        <a:ln w="9525">
          <a:noFill/>
          <a:miter lim="800000"/>
          <a:headEnd/>
          <a:tailEnd/>
        </a:ln>
      </xdr:spPr>
    </xdr:pic>
    <xdr:clientData/>
  </xdr:twoCellAnchor>
  <xdr:twoCellAnchor editAs="oneCell">
    <xdr:from>
      <xdr:col>3</xdr:col>
      <xdr:colOff>161925</xdr:colOff>
      <xdr:row>18</xdr:row>
      <xdr:rowOff>123825</xdr:rowOff>
    </xdr:from>
    <xdr:to>
      <xdr:col>3</xdr:col>
      <xdr:colOff>923925</xdr:colOff>
      <xdr:row>18</xdr:row>
      <xdr:rowOff>209550</xdr:rowOff>
    </xdr:to>
    <xdr:pic>
      <xdr:nvPicPr>
        <xdr:cNvPr id="1741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895600" y="2886075"/>
          <a:ext cx="762000" cy="85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95250</xdr:rowOff>
    </xdr:from>
    <xdr:to>
      <xdr:col>0</xdr:col>
      <xdr:colOff>123825</xdr:colOff>
      <xdr:row>10</xdr:row>
      <xdr:rowOff>219075</xdr:rowOff>
    </xdr:to>
    <xdr:pic>
      <xdr:nvPicPr>
        <xdr:cNvPr id="2053" name="Picture 1"/>
        <xdr:cNvPicPr>
          <a:picLocks noChangeAspect="1"/>
        </xdr:cNvPicPr>
      </xdr:nvPicPr>
      <xdr:blipFill>
        <a:blip xmlns:r="http://schemas.openxmlformats.org/officeDocument/2006/relationships" r:embed="rId1" cstate="print"/>
        <a:srcRect/>
        <a:stretch>
          <a:fillRect/>
        </a:stretch>
      </xdr:blipFill>
      <xdr:spPr bwMode="auto">
        <a:xfrm>
          <a:off x="0" y="1914525"/>
          <a:ext cx="123825" cy="123825"/>
        </a:xfrm>
        <a:prstGeom prst="rect">
          <a:avLst/>
        </a:prstGeom>
        <a:noFill/>
        <a:ln w="9525">
          <a:noFill/>
          <a:miter lim="800000"/>
          <a:headEnd/>
          <a:tailEnd/>
        </a:ln>
      </xdr:spPr>
    </xdr:pic>
    <xdr:clientData/>
  </xdr:twoCellAnchor>
  <xdr:twoCellAnchor editAs="oneCell">
    <xdr:from>
      <xdr:col>4</xdr:col>
      <xdr:colOff>457200</xdr:colOff>
      <xdr:row>10</xdr:row>
      <xdr:rowOff>133350</xdr:rowOff>
    </xdr:from>
    <xdr:to>
      <xdr:col>5</xdr:col>
      <xdr:colOff>561975</xdr:colOff>
      <xdr:row>10</xdr:row>
      <xdr:rowOff>219075</xdr:rowOff>
    </xdr:to>
    <xdr:pic>
      <xdr:nvPicPr>
        <xdr:cNvPr id="205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14650" y="1952625"/>
          <a:ext cx="733425" cy="857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18</xdr:row>
      <xdr:rowOff>76200</xdr:rowOff>
    </xdr:from>
    <xdr:to>
      <xdr:col>0</xdr:col>
      <xdr:colOff>123825</xdr:colOff>
      <xdr:row>18</xdr:row>
      <xdr:rowOff>200025</xdr:rowOff>
    </xdr:to>
    <xdr:pic>
      <xdr:nvPicPr>
        <xdr:cNvPr id="18437" name="Picture 1"/>
        <xdr:cNvPicPr>
          <a:picLocks noChangeAspect="1"/>
        </xdr:cNvPicPr>
      </xdr:nvPicPr>
      <xdr:blipFill>
        <a:blip xmlns:r="http://schemas.openxmlformats.org/officeDocument/2006/relationships" r:embed="rId1" cstate="print"/>
        <a:srcRect/>
        <a:stretch>
          <a:fillRect/>
        </a:stretch>
      </xdr:blipFill>
      <xdr:spPr bwMode="auto">
        <a:xfrm>
          <a:off x="0" y="3333750"/>
          <a:ext cx="123825" cy="123825"/>
        </a:xfrm>
        <a:prstGeom prst="rect">
          <a:avLst/>
        </a:prstGeom>
        <a:noFill/>
        <a:ln w="9525">
          <a:noFill/>
          <a:miter lim="800000"/>
          <a:headEnd/>
          <a:tailEnd/>
        </a:ln>
      </xdr:spPr>
    </xdr:pic>
    <xdr:clientData/>
  </xdr:twoCellAnchor>
  <xdr:twoCellAnchor editAs="oneCell">
    <xdr:from>
      <xdr:col>2</xdr:col>
      <xdr:colOff>400050</xdr:colOff>
      <xdr:row>18</xdr:row>
      <xdr:rowOff>123825</xdr:rowOff>
    </xdr:from>
    <xdr:to>
      <xdr:col>3</xdr:col>
      <xdr:colOff>495300</xdr:colOff>
      <xdr:row>18</xdr:row>
      <xdr:rowOff>209550</xdr:rowOff>
    </xdr:to>
    <xdr:pic>
      <xdr:nvPicPr>
        <xdr:cNvPr id="18438"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85950" y="3381375"/>
          <a:ext cx="714375" cy="857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9525</xdr:colOff>
      <xdr:row>29</xdr:row>
      <xdr:rowOff>85725</xdr:rowOff>
    </xdr:from>
    <xdr:to>
      <xdr:col>0</xdr:col>
      <xdr:colOff>133350</xdr:colOff>
      <xdr:row>29</xdr:row>
      <xdr:rowOff>209550</xdr:rowOff>
    </xdr:to>
    <xdr:pic>
      <xdr:nvPicPr>
        <xdr:cNvPr id="19461" name="Picture 2"/>
        <xdr:cNvPicPr>
          <a:picLocks noChangeAspect="1"/>
        </xdr:cNvPicPr>
      </xdr:nvPicPr>
      <xdr:blipFill>
        <a:blip xmlns:r="http://schemas.openxmlformats.org/officeDocument/2006/relationships" r:embed="rId1" cstate="print"/>
        <a:srcRect/>
        <a:stretch>
          <a:fillRect/>
        </a:stretch>
      </xdr:blipFill>
      <xdr:spPr bwMode="auto">
        <a:xfrm>
          <a:off x="9525" y="3714750"/>
          <a:ext cx="123825" cy="123825"/>
        </a:xfrm>
        <a:prstGeom prst="rect">
          <a:avLst/>
        </a:prstGeom>
        <a:noFill/>
        <a:ln w="9525">
          <a:noFill/>
          <a:miter lim="800000"/>
          <a:headEnd/>
          <a:tailEnd/>
        </a:ln>
      </xdr:spPr>
    </xdr:pic>
    <xdr:clientData/>
  </xdr:twoCellAnchor>
  <xdr:twoCellAnchor editAs="oneCell">
    <xdr:from>
      <xdr:col>5</xdr:col>
      <xdr:colOff>209550</xdr:colOff>
      <xdr:row>29</xdr:row>
      <xdr:rowOff>114300</xdr:rowOff>
    </xdr:from>
    <xdr:to>
      <xdr:col>5</xdr:col>
      <xdr:colOff>952500</xdr:colOff>
      <xdr:row>29</xdr:row>
      <xdr:rowOff>200025</xdr:rowOff>
    </xdr:to>
    <xdr:pic>
      <xdr:nvPicPr>
        <xdr:cNvPr id="1946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00600" y="3743325"/>
          <a:ext cx="742950" cy="857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9525</xdr:colOff>
      <xdr:row>29</xdr:row>
      <xdr:rowOff>95250</xdr:rowOff>
    </xdr:from>
    <xdr:to>
      <xdr:col>0</xdr:col>
      <xdr:colOff>133350</xdr:colOff>
      <xdr:row>29</xdr:row>
      <xdr:rowOff>219075</xdr:rowOff>
    </xdr:to>
    <xdr:pic>
      <xdr:nvPicPr>
        <xdr:cNvPr id="20485" name="Picture 2"/>
        <xdr:cNvPicPr>
          <a:picLocks noChangeAspect="1"/>
        </xdr:cNvPicPr>
      </xdr:nvPicPr>
      <xdr:blipFill>
        <a:blip xmlns:r="http://schemas.openxmlformats.org/officeDocument/2006/relationships" r:embed="rId1" cstate="print"/>
        <a:srcRect/>
        <a:stretch>
          <a:fillRect/>
        </a:stretch>
      </xdr:blipFill>
      <xdr:spPr bwMode="auto">
        <a:xfrm>
          <a:off x="9525" y="3867150"/>
          <a:ext cx="123825" cy="123825"/>
        </a:xfrm>
        <a:prstGeom prst="rect">
          <a:avLst/>
        </a:prstGeom>
        <a:noFill/>
        <a:ln w="9525">
          <a:noFill/>
          <a:miter lim="800000"/>
          <a:headEnd/>
          <a:tailEnd/>
        </a:ln>
      </xdr:spPr>
    </xdr:pic>
    <xdr:clientData/>
  </xdr:twoCellAnchor>
  <xdr:twoCellAnchor editAs="oneCell">
    <xdr:from>
      <xdr:col>5</xdr:col>
      <xdr:colOff>142875</xdr:colOff>
      <xdr:row>29</xdr:row>
      <xdr:rowOff>114300</xdr:rowOff>
    </xdr:from>
    <xdr:to>
      <xdr:col>5</xdr:col>
      <xdr:colOff>876300</xdr:colOff>
      <xdr:row>29</xdr:row>
      <xdr:rowOff>200025</xdr:rowOff>
    </xdr:to>
    <xdr:pic>
      <xdr:nvPicPr>
        <xdr:cNvPr id="2048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495800" y="3886200"/>
          <a:ext cx="733425" cy="857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9525</xdr:colOff>
      <xdr:row>28</xdr:row>
      <xdr:rowOff>85725</xdr:rowOff>
    </xdr:from>
    <xdr:to>
      <xdr:col>0</xdr:col>
      <xdr:colOff>133350</xdr:colOff>
      <xdr:row>28</xdr:row>
      <xdr:rowOff>209550</xdr:rowOff>
    </xdr:to>
    <xdr:pic>
      <xdr:nvPicPr>
        <xdr:cNvPr id="21509" name="Picture 4"/>
        <xdr:cNvPicPr>
          <a:picLocks noChangeAspect="1"/>
        </xdr:cNvPicPr>
      </xdr:nvPicPr>
      <xdr:blipFill>
        <a:blip xmlns:r="http://schemas.openxmlformats.org/officeDocument/2006/relationships" r:embed="rId1" cstate="print"/>
        <a:srcRect/>
        <a:stretch>
          <a:fillRect/>
        </a:stretch>
      </xdr:blipFill>
      <xdr:spPr bwMode="auto">
        <a:xfrm>
          <a:off x="9525" y="4200525"/>
          <a:ext cx="123825" cy="123825"/>
        </a:xfrm>
        <a:prstGeom prst="rect">
          <a:avLst/>
        </a:prstGeom>
        <a:noFill/>
        <a:ln w="9525">
          <a:noFill/>
          <a:miter lim="800000"/>
          <a:headEnd/>
          <a:tailEnd/>
        </a:ln>
      </xdr:spPr>
    </xdr:pic>
    <xdr:clientData/>
  </xdr:twoCellAnchor>
  <xdr:twoCellAnchor editAs="oneCell">
    <xdr:from>
      <xdr:col>3</xdr:col>
      <xdr:colOff>685800</xdr:colOff>
      <xdr:row>28</xdr:row>
      <xdr:rowOff>114300</xdr:rowOff>
    </xdr:from>
    <xdr:to>
      <xdr:col>4</xdr:col>
      <xdr:colOff>723900</xdr:colOff>
      <xdr:row>28</xdr:row>
      <xdr:rowOff>200025</xdr:rowOff>
    </xdr:to>
    <xdr:pic>
      <xdr:nvPicPr>
        <xdr:cNvPr id="21510"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33700" y="4229100"/>
          <a:ext cx="714375" cy="857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9525</xdr:colOff>
      <xdr:row>28</xdr:row>
      <xdr:rowOff>76200</xdr:rowOff>
    </xdr:from>
    <xdr:to>
      <xdr:col>0</xdr:col>
      <xdr:colOff>133350</xdr:colOff>
      <xdr:row>28</xdr:row>
      <xdr:rowOff>200025</xdr:rowOff>
    </xdr:to>
    <xdr:pic>
      <xdr:nvPicPr>
        <xdr:cNvPr id="22533" name="Picture 2"/>
        <xdr:cNvPicPr>
          <a:picLocks noChangeAspect="1"/>
        </xdr:cNvPicPr>
      </xdr:nvPicPr>
      <xdr:blipFill>
        <a:blip xmlns:r="http://schemas.openxmlformats.org/officeDocument/2006/relationships" r:embed="rId1" cstate="print"/>
        <a:srcRect/>
        <a:stretch>
          <a:fillRect/>
        </a:stretch>
      </xdr:blipFill>
      <xdr:spPr bwMode="auto">
        <a:xfrm>
          <a:off x="9525" y="4010025"/>
          <a:ext cx="123825" cy="123825"/>
        </a:xfrm>
        <a:prstGeom prst="rect">
          <a:avLst/>
        </a:prstGeom>
        <a:noFill/>
        <a:ln w="9525">
          <a:noFill/>
          <a:miter lim="800000"/>
          <a:headEnd/>
          <a:tailEnd/>
        </a:ln>
      </xdr:spPr>
    </xdr:pic>
    <xdr:clientData/>
  </xdr:twoCellAnchor>
  <xdr:twoCellAnchor editAs="oneCell">
    <xdr:from>
      <xdr:col>3</xdr:col>
      <xdr:colOff>704850</xdr:colOff>
      <xdr:row>28</xdr:row>
      <xdr:rowOff>114300</xdr:rowOff>
    </xdr:from>
    <xdr:to>
      <xdr:col>4</xdr:col>
      <xdr:colOff>723900</xdr:colOff>
      <xdr:row>28</xdr:row>
      <xdr:rowOff>200025</xdr:rowOff>
    </xdr:to>
    <xdr:pic>
      <xdr:nvPicPr>
        <xdr:cNvPr id="2253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52750" y="4048125"/>
          <a:ext cx="704850" cy="857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30</xdr:row>
      <xdr:rowOff>95250</xdr:rowOff>
    </xdr:from>
    <xdr:to>
      <xdr:col>0</xdr:col>
      <xdr:colOff>123825</xdr:colOff>
      <xdr:row>30</xdr:row>
      <xdr:rowOff>219075</xdr:rowOff>
    </xdr:to>
    <xdr:pic>
      <xdr:nvPicPr>
        <xdr:cNvPr id="23557" name="Picture 1"/>
        <xdr:cNvPicPr>
          <a:picLocks noChangeAspect="1"/>
        </xdr:cNvPicPr>
      </xdr:nvPicPr>
      <xdr:blipFill>
        <a:blip xmlns:r="http://schemas.openxmlformats.org/officeDocument/2006/relationships" r:embed="rId1" cstate="print"/>
        <a:srcRect/>
        <a:stretch>
          <a:fillRect/>
        </a:stretch>
      </xdr:blipFill>
      <xdr:spPr bwMode="auto">
        <a:xfrm>
          <a:off x="0" y="4324350"/>
          <a:ext cx="123825" cy="123825"/>
        </a:xfrm>
        <a:prstGeom prst="rect">
          <a:avLst/>
        </a:prstGeom>
        <a:noFill/>
        <a:ln w="9525">
          <a:noFill/>
          <a:miter lim="800000"/>
          <a:headEnd/>
          <a:tailEnd/>
        </a:ln>
      </xdr:spPr>
    </xdr:pic>
    <xdr:clientData/>
  </xdr:twoCellAnchor>
  <xdr:twoCellAnchor editAs="oneCell">
    <xdr:from>
      <xdr:col>8</xdr:col>
      <xdr:colOff>428625</xdr:colOff>
      <xdr:row>30</xdr:row>
      <xdr:rowOff>114300</xdr:rowOff>
    </xdr:from>
    <xdr:to>
      <xdr:col>9</xdr:col>
      <xdr:colOff>571500</xdr:colOff>
      <xdr:row>30</xdr:row>
      <xdr:rowOff>200025</xdr:rowOff>
    </xdr:to>
    <xdr:pic>
      <xdr:nvPicPr>
        <xdr:cNvPr id="23558"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10125" y="4343400"/>
          <a:ext cx="723900" cy="857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9525</xdr:colOff>
      <xdr:row>19</xdr:row>
      <xdr:rowOff>104775</xdr:rowOff>
    </xdr:from>
    <xdr:to>
      <xdr:col>0</xdr:col>
      <xdr:colOff>133350</xdr:colOff>
      <xdr:row>19</xdr:row>
      <xdr:rowOff>228600</xdr:rowOff>
    </xdr:to>
    <xdr:pic>
      <xdr:nvPicPr>
        <xdr:cNvPr id="24581" name="Picture 2"/>
        <xdr:cNvPicPr>
          <a:picLocks noChangeAspect="1"/>
        </xdr:cNvPicPr>
      </xdr:nvPicPr>
      <xdr:blipFill>
        <a:blip xmlns:r="http://schemas.openxmlformats.org/officeDocument/2006/relationships" r:embed="rId1" cstate="print"/>
        <a:srcRect/>
        <a:stretch>
          <a:fillRect/>
        </a:stretch>
      </xdr:blipFill>
      <xdr:spPr bwMode="auto">
        <a:xfrm>
          <a:off x="9525" y="2943225"/>
          <a:ext cx="123825" cy="123825"/>
        </a:xfrm>
        <a:prstGeom prst="rect">
          <a:avLst/>
        </a:prstGeom>
        <a:noFill/>
        <a:ln w="9525">
          <a:noFill/>
          <a:miter lim="800000"/>
          <a:headEnd/>
          <a:tailEnd/>
        </a:ln>
      </xdr:spPr>
    </xdr:pic>
    <xdr:clientData/>
  </xdr:twoCellAnchor>
  <xdr:twoCellAnchor editAs="oneCell">
    <xdr:from>
      <xdr:col>8</xdr:col>
      <xdr:colOff>476250</xdr:colOff>
      <xdr:row>19</xdr:row>
      <xdr:rowOff>142875</xdr:rowOff>
    </xdr:from>
    <xdr:to>
      <xdr:col>9</xdr:col>
      <xdr:colOff>600075</xdr:colOff>
      <xdr:row>19</xdr:row>
      <xdr:rowOff>228600</xdr:rowOff>
    </xdr:to>
    <xdr:pic>
      <xdr:nvPicPr>
        <xdr:cNvPr id="2458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10125" y="2981325"/>
          <a:ext cx="733425" cy="857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9525</xdr:colOff>
      <xdr:row>28</xdr:row>
      <xdr:rowOff>95250</xdr:rowOff>
    </xdr:from>
    <xdr:to>
      <xdr:col>0</xdr:col>
      <xdr:colOff>133350</xdr:colOff>
      <xdr:row>28</xdr:row>
      <xdr:rowOff>219075</xdr:rowOff>
    </xdr:to>
    <xdr:pic>
      <xdr:nvPicPr>
        <xdr:cNvPr id="25605" name="Picture 2"/>
        <xdr:cNvPicPr>
          <a:picLocks noChangeAspect="1"/>
        </xdr:cNvPicPr>
      </xdr:nvPicPr>
      <xdr:blipFill>
        <a:blip xmlns:r="http://schemas.openxmlformats.org/officeDocument/2006/relationships" r:embed="rId1" cstate="print"/>
        <a:srcRect/>
        <a:stretch>
          <a:fillRect/>
        </a:stretch>
      </xdr:blipFill>
      <xdr:spPr bwMode="auto">
        <a:xfrm>
          <a:off x="9525" y="3848100"/>
          <a:ext cx="123825" cy="123825"/>
        </a:xfrm>
        <a:prstGeom prst="rect">
          <a:avLst/>
        </a:prstGeom>
        <a:noFill/>
        <a:ln w="9525">
          <a:noFill/>
          <a:miter lim="800000"/>
          <a:headEnd/>
          <a:tailEnd/>
        </a:ln>
      </xdr:spPr>
    </xdr:pic>
    <xdr:clientData/>
  </xdr:twoCellAnchor>
  <xdr:twoCellAnchor editAs="oneCell">
    <xdr:from>
      <xdr:col>6</xdr:col>
      <xdr:colOff>600075</xdr:colOff>
      <xdr:row>28</xdr:row>
      <xdr:rowOff>114300</xdr:rowOff>
    </xdr:from>
    <xdr:to>
      <xdr:col>7</xdr:col>
      <xdr:colOff>666750</xdr:colOff>
      <xdr:row>28</xdr:row>
      <xdr:rowOff>200025</xdr:rowOff>
    </xdr:to>
    <xdr:pic>
      <xdr:nvPicPr>
        <xdr:cNvPr id="2560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10125" y="3867150"/>
          <a:ext cx="714375" cy="857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9525</xdr:colOff>
      <xdr:row>21</xdr:row>
      <xdr:rowOff>95250</xdr:rowOff>
    </xdr:from>
    <xdr:to>
      <xdr:col>0</xdr:col>
      <xdr:colOff>133350</xdr:colOff>
      <xdr:row>21</xdr:row>
      <xdr:rowOff>219075</xdr:rowOff>
    </xdr:to>
    <xdr:pic>
      <xdr:nvPicPr>
        <xdr:cNvPr id="26629" name="Picture 2"/>
        <xdr:cNvPicPr>
          <a:picLocks noChangeAspect="1"/>
        </xdr:cNvPicPr>
      </xdr:nvPicPr>
      <xdr:blipFill>
        <a:blip xmlns:r="http://schemas.openxmlformats.org/officeDocument/2006/relationships" r:embed="rId1" cstate="print"/>
        <a:srcRect/>
        <a:stretch>
          <a:fillRect/>
        </a:stretch>
      </xdr:blipFill>
      <xdr:spPr bwMode="auto">
        <a:xfrm>
          <a:off x="9525" y="3181350"/>
          <a:ext cx="123825" cy="123825"/>
        </a:xfrm>
        <a:prstGeom prst="rect">
          <a:avLst/>
        </a:prstGeom>
        <a:noFill/>
        <a:ln w="9525">
          <a:noFill/>
          <a:miter lim="800000"/>
          <a:headEnd/>
          <a:tailEnd/>
        </a:ln>
      </xdr:spPr>
    </xdr:pic>
    <xdr:clientData/>
  </xdr:twoCellAnchor>
  <xdr:twoCellAnchor editAs="oneCell">
    <xdr:from>
      <xdr:col>4</xdr:col>
      <xdr:colOff>295275</xdr:colOff>
      <xdr:row>21</xdr:row>
      <xdr:rowOff>123825</xdr:rowOff>
    </xdr:from>
    <xdr:to>
      <xdr:col>5</xdr:col>
      <xdr:colOff>514350</xdr:colOff>
      <xdr:row>21</xdr:row>
      <xdr:rowOff>209550</xdr:rowOff>
    </xdr:to>
    <xdr:pic>
      <xdr:nvPicPr>
        <xdr:cNvPr id="2663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05125" y="3209925"/>
          <a:ext cx="742950" cy="857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9525</xdr:colOff>
      <xdr:row>18</xdr:row>
      <xdr:rowOff>104775</xdr:rowOff>
    </xdr:from>
    <xdr:to>
      <xdr:col>0</xdr:col>
      <xdr:colOff>133350</xdr:colOff>
      <xdr:row>19</xdr:row>
      <xdr:rowOff>0</xdr:rowOff>
    </xdr:to>
    <xdr:pic>
      <xdr:nvPicPr>
        <xdr:cNvPr id="27653" name="Picture 1"/>
        <xdr:cNvPicPr>
          <a:picLocks noChangeAspect="1"/>
        </xdr:cNvPicPr>
      </xdr:nvPicPr>
      <xdr:blipFill>
        <a:blip xmlns:r="http://schemas.openxmlformats.org/officeDocument/2006/relationships" r:embed="rId1" cstate="print"/>
        <a:srcRect/>
        <a:stretch>
          <a:fillRect/>
        </a:stretch>
      </xdr:blipFill>
      <xdr:spPr bwMode="auto">
        <a:xfrm>
          <a:off x="9525" y="3143250"/>
          <a:ext cx="123825" cy="123825"/>
        </a:xfrm>
        <a:prstGeom prst="rect">
          <a:avLst/>
        </a:prstGeom>
        <a:noFill/>
        <a:ln w="9525">
          <a:noFill/>
          <a:miter lim="800000"/>
          <a:headEnd/>
          <a:tailEnd/>
        </a:ln>
      </xdr:spPr>
    </xdr:pic>
    <xdr:clientData/>
  </xdr:twoCellAnchor>
  <xdr:twoCellAnchor editAs="oneCell">
    <xdr:from>
      <xdr:col>4</xdr:col>
      <xdr:colOff>57150</xdr:colOff>
      <xdr:row>18</xdr:row>
      <xdr:rowOff>133350</xdr:rowOff>
    </xdr:from>
    <xdr:to>
      <xdr:col>5</xdr:col>
      <xdr:colOff>400050</xdr:colOff>
      <xdr:row>18</xdr:row>
      <xdr:rowOff>219075</xdr:rowOff>
    </xdr:to>
    <xdr:pic>
      <xdr:nvPicPr>
        <xdr:cNvPr id="27654"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66900" y="3171825"/>
          <a:ext cx="742950" cy="85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85725</xdr:rowOff>
    </xdr:from>
    <xdr:to>
      <xdr:col>0</xdr:col>
      <xdr:colOff>123825</xdr:colOff>
      <xdr:row>16</xdr:row>
      <xdr:rowOff>209550</xdr:rowOff>
    </xdr:to>
    <xdr:pic>
      <xdr:nvPicPr>
        <xdr:cNvPr id="3077" name="Picture 1"/>
        <xdr:cNvPicPr>
          <a:picLocks noChangeAspect="1"/>
        </xdr:cNvPicPr>
      </xdr:nvPicPr>
      <xdr:blipFill>
        <a:blip xmlns:r="http://schemas.openxmlformats.org/officeDocument/2006/relationships" r:embed="rId1" cstate="print"/>
        <a:srcRect/>
        <a:stretch>
          <a:fillRect/>
        </a:stretch>
      </xdr:blipFill>
      <xdr:spPr bwMode="auto">
        <a:xfrm>
          <a:off x="0" y="2619375"/>
          <a:ext cx="123825" cy="123825"/>
        </a:xfrm>
        <a:prstGeom prst="rect">
          <a:avLst/>
        </a:prstGeom>
        <a:noFill/>
        <a:ln w="9525">
          <a:noFill/>
          <a:miter lim="800000"/>
          <a:headEnd/>
          <a:tailEnd/>
        </a:ln>
      </xdr:spPr>
    </xdr:pic>
    <xdr:clientData/>
  </xdr:twoCellAnchor>
  <xdr:twoCellAnchor editAs="oneCell">
    <xdr:from>
      <xdr:col>3</xdr:col>
      <xdr:colOff>561975</xdr:colOff>
      <xdr:row>16</xdr:row>
      <xdr:rowOff>114300</xdr:rowOff>
    </xdr:from>
    <xdr:to>
      <xdr:col>4</xdr:col>
      <xdr:colOff>638175</xdr:colOff>
      <xdr:row>16</xdr:row>
      <xdr:rowOff>200025</xdr:rowOff>
    </xdr:to>
    <xdr:pic>
      <xdr:nvPicPr>
        <xdr:cNvPr id="307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895600" y="2647950"/>
          <a:ext cx="723900" cy="8572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28</xdr:row>
      <xdr:rowOff>95250</xdr:rowOff>
    </xdr:from>
    <xdr:to>
      <xdr:col>0</xdr:col>
      <xdr:colOff>123825</xdr:colOff>
      <xdr:row>28</xdr:row>
      <xdr:rowOff>219075</xdr:rowOff>
    </xdr:to>
    <xdr:pic>
      <xdr:nvPicPr>
        <xdr:cNvPr id="28677" name="Picture 2"/>
        <xdr:cNvPicPr>
          <a:picLocks noChangeAspect="1"/>
        </xdr:cNvPicPr>
      </xdr:nvPicPr>
      <xdr:blipFill>
        <a:blip xmlns:r="http://schemas.openxmlformats.org/officeDocument/2006/relationships" r:embed="rId1" cstate="print"/>
        <a:srcRect/>
        <a:stretch>
          <a:fillRect/>
        </a:stretch>
      </xdr:blipFill>
      <xdr:spPr bwMode="auto">
        <a:xfrm>
          <a:off x="0" y="4086225"/>
          <a:ext cx="123825" cy="123825"/>
        </a:xfrm>
        <a:prstGeom prst="rect">
          <a:avLst/>
        </a:prstGeom>
        <a:noFill/>
        <a:ln w="9525">
          <a:noFill/>
          <a:miter lim="800000"/>
          <a:headEnd/>
          <a:tailEnd/>
        </a:ln>
      </xdr:spPr>
    </xdr:pic>
    <xdr:clientData/>
  </xdr:twoCellAnchor>
  <xdr:twoCellAnchor editAs="oneCell">
    <xdr:from>
      <xdr:col>4</xdr:col>
      <xdr:colOff>47625</xdr:colOff>
      <xdr:row>28</xdr:row>
      <xdr:rowOff>142875</xdr:rowOff>
    </xdr:from>
    <xdr:to>
      <xdr:col>5</xdr:col>
      <xdr:colOff>390525</xdr:colOff>
      <xdr:row>28</xdr:row>
      <xdr:rowOff>228600</xdr:rowOff>
    </xdr:to>
    <xdr:pic>
      <xdr:nvPicPr>
        <xdr:cNvPr id="2867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66900" y="4133850"/>
          <a:ext cx="742950" cy="857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9525</xdr:colOff>
      <xdr:row>45</xdr:row>
      <xdr:rowOff>95250</xdr:rowOff>
    </xdr:from>
    <xdr:to>
      <xdr:col>0</xdr:col>
      <xdr:colOff>133350</xdr:colOff>
      <xdr:row>45</xdr:row>
      <xdr:rowOff>219075</xdr:rowOff>
    </xdr:to>
    <xdr:pic>
      <xdr:nvPicPr>
        <xdr:cNvPr id="29701" name="Picture 3"/>
        <xdr:cNvPicPr>
          <a:picLocks noChangeAspect="1"/>
        </xdr:cNvPicPr>
      </xdr:nvPicPr>
      <xdr:blipFill>
        <a:blip xmlns:r="http://schemas.openxmlformats.org/officeDocument/2006/relationships" r:embed="rId1" cstate="print"/>
        <a:srcRect/>
        <a:stretch>
          <a:fillRect/>
        </a:stretch>
      </xdr:blipFill>
      <xdr:spPr bwMode="auto">
        <a:xfrm>
          <a:off x="9525" y="6905625"/>
          <a:ext cx="123825" cy="123825"/>
        </a:xfrm>
        <a:prstGeom prst="rect">
          <a:avLst/>
        </a:prstGeom>
        <a:noFill/>
        <a:ln w="9525">
          <a:noFill/>
          <a:miter lim="800000"/>
          <a:headEnd/>
          <a:tailEnd/>
        </a:ln>
      </xdr:spPr>
    </xdr:pic>
    <xdr:clientData/>
  </xdr:twoCellAnchor>
  <xdr:twoCellAnchor editAs="oneCell">
    <xdr:from>
      <xdr:col>9</xdr:col>
      <xdr:colOff>247650</xdr:colOff>
      <xdr:row>45</xdr:row>
      <xdr:rowOff>123825</xdr:rowOff>
    </xdr:from>
    <xdr:to>
      <xdr:col>11</xdr:col>
      <xdr:colOff>0</xdr:colOff>
      <xdr:row>45</xdr:row>
      <xdr:rowOff>209550</xdr:rowOff>
    </xdr:to>
    <xdr:pic>
      <xdr:nvPicPr>
        <xdr:cNvPr id="29702"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91075" y="6934200"/>
          <a:ext cx="704850" cy="857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9525</xdr:colOff>
      <xdr:row>66</xdr:row>
      <xdr:rowOff>76200</xdr:rowOff>
    </xdr:from>
    <xdr:to>
      <xdr:col>0</xdr:col>
      <xdr:colOff>133350</xdr:colOff>
      <xdr:row>67</xdr:row>
      <xdr:rowOff>0</xdr:rowOff>
    </xdr:to>
    <xdr:pic>
      <xdr:nvPicPr>
        <xdr:cNvPr id="30725" name="Picture 3"/>
        <xdr:cNvPicPr>
          <a:picLocks noChangeAspect="1"/>
        </xdr:cNvPicPr>
      </xdr:nvPicPr>
      <xdr:blipFill>
        <a:blip xmlns:r="http://schemas.openxmlformats.org/officeDocument/2006/relationships" r:embed="rId1" cstate="print"/>
        <a:srcRect/>
        <a:stretch>
          <a:fillRect/>
        </a:stretch>
      </xdr:blipFill>
      <xdr:spPr bwMode="auto">
        <a:xfrm>
          <a:off x="9525" y="9439275"/>
          <a:ext cx="123825" cy="114300"/>
        </a:xfrm>
        <a:prstGeom prst="rect">
          <a:avLst/>
        </a:prstGeom>
        <a:noFill/>
        <a:ln w="9525">
          <a:noFill/>
          <a:miter lim="800000"/>
          <a:headEnd/>
          <a:tailEnd/>
        </a:ln>
      </xdr:spPr>
    </xdr:pic>
    <xdr:clientData/>
  </xdr:twoCellAnchor>
  <xdr:twoCellAnchor editAs="oneCell">
    <xdr:from>
      <xdr:col>9</xdr:col>
      <xdr:colOff>190500</xdr:colOff>
      <xdr:row>66</xdr:row>
      <xdr:rowOff>85725</xdr:rowOff>
    </xdr:from>
    <xdr:to>
      <xdr:col>10</xdr:col>
      <xdr:colOff>447675</xdr:colOff>
      <xdr:row>66</xdr:row>
      <xdr:rowOff>161925</xdr:rowOff>
    </xdr:to>
    <xdr:pic>
      <xdr:nvPicPr>
        <xdr:cNvPr id="30726"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24400" y="9448800"/>
          <a:ext cx="733425" cy="76200"/>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9525</xdr:colOff>
      <xdr:row>41</xdr:row>
      <xdr:rowOff>95250</xdr:rowOff>
    </xdr:from>
    <xdr:to>
      <xdr:col>0</xdr:col>
      <xdr:colOff>133350</xdr:colOff>
      <xdr:row>41</xdr:row>
      <xdr:rowOff>219075</xdr:rowOff>
    </xdr:to>
    <xdr:pic>
      <xdr:nvPicPr>
        <xdr:cNvPr id="31749" name="Picture 3"/>
        <xdr:cNvPicPr>
          <a:picLocks noChangeAspect="1"/>
        </xdr:cNvPicPr>
      </xdr:nvPicPr>
      <xdr:blipFill>
        <a:blip xmlns:r="http://schemas.openxmlformats.org/officeDocument/2006/relationships" r:embed="rId1" cstate="print"/>
        <a:srcRect/>
        <a:stretch>
          <a:fillRect/>
        </a:stretch>
      </xdr:blipFill>
      <xdr:spPr bwMode="auto">
        <a:xfrm>
          <a:off x="9525" y="7210425"/>
          <a:ext cx="123825" cy="123825"/>
        </a:xfrm>
        <a:prstGeom prst="rect">
          <a:avLst/>
        </a:prstGeom>
        <a:noFill/>
        <a:ln w="9525">
          <a:noFill/>
          <a:miter lim="800000"/>
          <a:headEnd/>
          <a:tailEnd/>
        </a:ln>
      </xdr:spPr>
    </xdr:pic>
    <xdr:clientData/>
  </xdr:twoCellAnchor>
  <xdr:twoCellAnchor editAs="oneCell">
    <xdr:from>
      <xdr:col>9</xdr:col>
      <xdr:colOff>152400</xdr:colOff>
      <xdr:row>41</xdr:row>
      <xdr:rowOff>123825</xdr:rowOff>
    </xdr:from>
    <xdr:to>
      <xdr:col>10</xdr:col>
      <xdr:colOff>457200</xdr:colOff>
      <xdr:row>41</xdr:row>
      <xdr:rowOff>209550</xdr:rowOff>
    </xdr:to>
    <xdr:pic>
      <xdr:nvPicPr>
        <xdr:cNvPr id="31750"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33925" y="7239000"/>
          <a:ext cx="742950" cy="857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49</xdr:row>
      <xdr:rowOff>95250</xdr:rowOff>
    </xdr:from>
    <xdr:to>
      <xdr:col>0</xdr:col>
      <xdr:colOff>123825</xdr:colOff>
      <xdr:row>49</xdr:row>
      <xdr:rowOff>219075</xdr:rowOff>
    </xdr:to>
    <xdr:pic>
      <xdr:nvPicPr>
        <xdr:cNvPr id="32773" name="Picture 3"/>
        <xdr:cNvPicPr>
          <a:picLocks noChangeAspect="1"/>
        </xdr:cNvPicPr>
      </xdr:nvPicPr>
      <xdr:blipFill>
        <a:blip xmlns:r="http://schemas.openxmlformats.org/officeDocument/2006/relationships" r:embed="rId1" cstate="print"/>
        <a:srcRect/>
        <a:stretch>
          <a:fillRect/>
        </a:stretch>
      </xdr:blipFill>
      <xdr:spPr bwMode="auto">
        <a:xfrm>
          <a:off x="0" y="8524875"/>
          <a:ext cx="123825" cy="123825"/>
        </a:xfrm>
        <a:prstGeom prst="rect">
          <a:avLst/>
        </a:prstGeom>
        <a:noFill/>
        <a:ln w="9525">
          <a:noFill/>
          <a:miter lim="800000"/>
          <a:headEnd/>
          <a:tailEnd/>
        </a:ln>
      </xdr:spPr>
    </xdr:pic>
    <xdr:clientData/>
  </xdr:twoCellAnchor>
  <xdr:twoCellAnchor editAs="oneCell">
    <xdr:from>
      <xdr:col>9</xdr:col>
      <xdr:colOff>209550</xdr:colOff>
      <xdr:row>49</xdr:row>
      <xdr:rowOff>114300</xdr:rowOff>
    </xdr:from>
    <xdr:to>
      <xdr:col>10</xdr:col>
      <xdr:colOff>476250</xdr:colOff>
      <xdr:row>49</xdr:row>
      <xdr:rowOff>200025</xdr:rowOff>
    </xdr:to>
    <xdr:pic>
      <xdr:nvPicPr>
        <xdr:cNvPr id="32774"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24400" y="8543925"/>
          <a:ext cx="723900" cy="857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9525</xdr:colOff>
      <xdr:row>28</xdr:row>
      <xdr:rowOff>95250</xdr:rowOff>
    </xdr:from>
    <xdr:to>
      <xdr:col>0</xdr:col>
      <xdr:colOff>133350</xdr:colOff>
      <xdr:row>28</xdr:row>
      <xdr:rowOff>219075</xdr:rowOff>
    </xdr:to>
    <xdr:pic>
      <xdr:nvPicPr>
        <xdr:cNvPr id="33797" name="Picture 2"/>
        <xdr:cNvPicPr>
          <a:picLocks noChangeAspect="1"/>
        </xdr:cNvPicPr>
      </xdr:nvPicPr>
      <xdr:blipFill>
        <a:blip xmlns:r="http://schemas.openxmlformats.org/officeDocument/2006/relationships" r:embed="rId1" cstate="print"/>
        <a:srcRect/>
        <a:stretch>
          <a:fillRect/>
        </a:stretch>
      </xdr:blipFill>
      <xdr:spPr bwMode="auto">
        <a:xfrm>
          <a:off x="9525" y="3990975"/>
          <a:ext cx="123825" cy="123825"/>
        </a:xfrm>
        <a:prstGeom prst="rect">
          <a:avLst/>
        </a:prstGeom>
        <a:noFill/>
        <a:ln w="9525">
          <a:noFill/>
          <a:miter lim="800000"/>
          <a:headEnd/>
          <a:tailEnd/>
        </a:ln>
      </xdr:spPr>
    </xdr:pic>
    <xdr:clientData/>
  </xdr:twoCellAnchor>
  <xdr:twoCellAnchor editAs="oneCell">
    <xdr:from>
      <xdr:col>3</xdr:col>
      <xdr:colOff>685800</xdr:colOff>
      <xdr:row>28</xdr:row>
      <xdr:rowOff>123825</xdr:rowOff>
    </xdr:from>
    <xdr:to>
      <xdr:col>4</xdr:col>
      <xdr:colOff>714375</xdr:colOff>
      <xdr:row>28</xdr:row>
      <xdr:rowOff>209550</xdr:rowOff>
    </xdr:to>
    <xdr:pic>
      <xdr:nvPicPr>
        <xdr:cNvPr id="3379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43225" y="4019550"/>
          <a:ext cx="704850" cy="857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17</xdr:row>
      <xdr:rowOff>85725</xdr:rowOff>
    </xdr:from>
    <xdr:to>
      <xdr:col>0</xdr:col>
      <xdr:colOff>123825</xdr:colOff>
      <xdr:row>17</xdr:row>
      <xdr:rowOff>209550</xdr:rowOff>
    </xdr:to>
    <xdr:pic>
      <xdr:nvPicPr>
        <xdr:cNvPr id="34821" name="Picture 2"/>
        <xdr:cNvPicPr>
          <a:picLocks noChangeAspect="1"/>
        </xdr:cNvPicPr>
      </xdr:nvPicPr>
      <xdr:blipFill>
        <a:blip xmlns:r="http://schemas.openxmlformats.org/officeDocument/2006/relationships" r:embed="rId1" cstate="print"/>
        <a:srcRect/>
        <a:stretch>
          <a:fillRect/>
        </a:stretch>
      </xdr:blipFill>
      <xdr:spPr bwMode="auto">
        <a:xfrm>
          <a:off x="0" y="3819525"/>
          <a:ext cx="123825" cy="123825"/>
        </a:xfrm>
        <a:prstGeom prst="rect">
          <a:avLst/>
        </a:prstGeom>
        <a:noFill/>
        <a:ln w="9525">
          <a:noFill/>
          <a:miter lim="800000"/>
          <a:headEnd/>
          <a:tailEnd/>
        </a:ln>
      </xdr:spPr>
    </xdr:pic>
    <xdr:clientData/>
  </xdr:twoCellAnchor>
  <xdr:twoCellAnchor editAs="oneCell">
    <xdr:from>
      <xdr:col>1</xdr:col>
      <xdr:colOff>123825</xdr:colOff>
      <xdr:row>17</xdr:row>
      <xdr:rowOff>123825</xdr:rowOff>
    </xdr:from>
    <xdr:to>
      <xdr:col>2</xdr:col>
      <xdr:colOff>0</xdr:colOff>
      <xdr:row>17</xdr:row>
      <xdr:rowOff>209550</xdr:rowOff>
    </xdr:to>
    <xdr:pic>
      <xdr:nvPicPr>
        <xdr:cNvPr id="3482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962025" y="3857625"/>
          <a:ext cx="714375" cy="857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9525</xdr:colOff>
      <xdr:row>28</xdr:row>
      <xdr:rowOff>85725</xdr:rowOff>
    </xdr:from>
    <xdr:to>
      <xdr:col>0</xdr:col>
      <xdr:colOff>133350</xdr:colOff>
      <xdr:row>28</xdr:row>
      <xdr:rowOff>209550</xdr:rowOff>
    </xdr:to>
    <xdr:pic>
      <xdr:nvPicPr>
        <xdr:cNvPr id="35845" name="Picture 2"/>
        <xdr:cNvPicPr>
          <a:picLocks noChangeAspect="1"/>
        </xdr:cNvPicPr>
      </xdr:nvPicPr>
      <xdr:blipFill>
        <a:blip xmlns:r="http://schemas.openxmlformats.org/officeDocument/2006/relationships" r:embed="rId1" cstate="print"/>
        <a:srcRect/>
        <a:stretch>
          <a:fillRect/>
        </a:stretch>
      </xdr:blipFill>
      <xdr:spPr bwMode="auto">
        <a:xfrm>
          <a:off x="9525" y="4257675"/>
          <a:ext cx="123825" cy="123825"/>
        </a:xfrm>
        <a:prstGeom prst="rect">
          <a:avLst/>
        </a:prstGeom>
        <a:noFill/>
        <a:ln w="9525">
          <a:noFill/>
          <a:miter lim="800000"/>
          <a:headEnd/>
          <a:tailEnd/>
        </a:ln>
      </xdr:spPr>
    </xdr:pic>
    <xdr:clientData/>
  </xdr:twoCellAnchor>
  <xdr:twoCellAnchor editAs="oneCell">
    <xdr:from>
      <xdr:col>3</xdr:col>
      <xdr:colOff>676275</xdr:colOff>
      <xdr:row>28</xdr:row>
      <xdr:rowOff>123825</xdr:rowOff>
    </xdr:from>
    <xdr:to>
      <xdr:col>4</xdr:col>
      <xdr:colOff>704850</xdr:colOff>
      <xdr:row>28</xdr:row>
      <xdr:rowOff>209550</xdr:rowOff>
    </xdr:to>
    <xdr:pic>
      <xdr:nvPicPr>
        <xdr:cNvPr id="3584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24175" y="4295775"/>
          <a:ext cx="714375" cy="857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17</xdr:row>
      <xdr:rowOff>85725</xdr:rowOff>
    </xdr:from>
    <xdr:to>
      <xdr:col>0</xdr:col>
      <xdr:colOff>123825</xdr:colOff>
      <xdr:row>17</xdr:row>
      <xdr:rowOff>209550</xdr:rowOff>
    </xdr:to>
    <xdr:pic>
      <xdr:nvPicPr>
        <xdr:cNvPr id="36869" name="Picture 1"/>
        <xdr:cNvPicPr>
          <a:picLocks noChangeAspect="1"/>
        </xdr:cNvPicPr>
      </xdr:nvPicPr>
      <xdr:blipFill>
        <a:blip xmlns:r="http://schemas.openxmlformats.org/officeDocument/2006/relationships" r:embed="rId1" cstate="print"/>
        <a:srcRect/>
        <a:stretch>
          <a:fillRect/>
        </a:stretch>
      </xdr:blipFill>
      <xdr:spPr bwMode="auto">
        <a:xfrm>
          <a:off x="0" y="4200525"/>
          <a:ext cx="123825" cy="123825"/>
        </a:xfrm>
        <a:prstGeom prst="rect">
          <a:avLst/>
        </a:prstGeom>
        <a:noFill/>
        <a:ln w="9525">
          <a:noFill/>
          <a:miter lim="800000"/>
          <a:headEnd/>
          <a:tailEnd/>
        </a:ln>
      </xdr:spPr>
    </xdr:pic>
    <xdr:clientData/>
  </xdr:twoCellAnchor>
  <xdr:twoCellAnchor editAs="oneCell">
    <xdr:from>
      <xdr:col>1</xdr:col>
      <xdr:colOff>123825</xdr:colOff>
      <xdr:row>17</xdr:row>
      <xdr:rowOff>123825</xdr:rowOff>
    </xdr:from>
    <xdr:to>
      <xdr:col>2</xdr:col>
      <xdr:colOff>0</xdr:colOff>
      <xdr:row>17</xdr:row>
      <xdr:rowOff>209550</xdr:rowOff>
    </xdr:to>
    <xdr:pic>
      <xdr:nvPicPr>
        <xdr:cNvPr id="36870"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962025" y="4238625"/>
          <a:ext cx="714375" cy="85725"/>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9525</xdr:colOff>
      <xdr:row>29</xdr:row>
      <xdr:rowOff>95250</xdr:rowOff>
    </xdr:from>
    <xdr:to>
      <xdr:col>0</xdr:col>
      <xdr:colOff>133350</xdr:colOff>
      <xdr:row>29</xdr:row>
      <xdr:rowOff>219075</xdr:rowOff>
    </xdr:to>
    <xdr:pic>
      <xdr:nvPicPr>
        <xdr:cNvPr id="37893" name="Picture 2"/>
        <xdr:cNvPicPr>
          <a:picLocks noChangeAspect="1"/>
        </xdr:cNvPicPr>
      </xdr:nvPicPr>
      <xdr:blipFill>
        <a:blip xmlns:r="http://schemas.openxmlformats.org/officeDocument/2006/relationships" r:embed="rId1" cstate="print"/>
        <a:srcRect/>
        <a:stretch>
          <a:fillRect/>
        </a:stretch>
      </xdr:blipFill>
      <xdr:spPr bwMode="auto">
        <a:xfrm>
          <a:off x="9525" y="3981450"/>
          <a:ext cx="123825" cy="123825"/>
        </a:xfrm>
        <a:prstGeom prst="rect">
          <a:avLst/>
        </a:prstGeom>
        <a:noFill/>
        <a:ln w="9525">
          <a:noFill/>
          <a:miter lim="800000"/>
          <a:headEnd/>
          <a:tailEnd/>
        </a:ln>
      </xdr:spPr>
    </xdr:pic>
    <xdr:clientData/>
  </xdr:twoCellAnchor>
  <xdr:twoCellAnchor editAs="oneCell">
    <xdr:from>
      <xdr:col>6</xdr:col>
      <xdr:colOff>38100</xdr:colOff>
      <xdr:row>29</xdr:row>
      <xdr:rowOff>133350</xdr:rowOff>
    </xdr:from>
    <xdr:to>
      <xdr:col>6</xdr:col>
      <xdr:colOff>771525</xdr:colOff>
      <xdr:row>29</xdr:row>
      <xdr:rowOff>219075</xdr:rowOff>
    </xdr:to>
    <xdr:pic>
      <xdr:nvPicPr>
        <xdr:cNvPr id="3789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00600" y="4019550"/>
          <a:ext cx="733425" cy="857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4101" name="Picture 1"/>
        <xdr:cNvPicPr>
          <a:picLocks noChangeAspect="1"/>
        </xdr:cNvPicPr>
      </xdr:nvPicPr>
      <xdr:blipFill>
        <a:blip xmlns:r="http://schemas.openxmlformats.org/officeDocument/2006/relationships" r:embed="rId1" cstate="print"/>
        <a:srcRect/>
        <a:stretch>
          <a:fillRect/>
        </a:stretch>
      </xdr:blipFill>
      <xdr:spPr bwMode="auto">
        <a:xfrm>
          <a:off x="0" y="2962275"/>
          <a:ext cx="123825" cy="123825"/>
        </a:xfrm>
        <a:prstGeom prst="rect">
          <a:avLst/>
        </a:prstGeom>
        <a:noFill/>
        <a:ln w="9525">
          <a:noFill/>
          <a:miter lim="800000"/>
          <a:headEnd/>
          <a:tailEnd/>
        </a:ln>
      </xdr:spPr>
    </xdr:pic>
    <xdr:clientData/>
  </xdr:twoCellAnchor>
  <xdr:twoCellAnchor editAs="oneCell">
    <xdr:from>
      <xdr:col>4</xdr:col>
      <xdr:colOff>390525</xdr:colOff>
      <xdr:row>16</xdr:row>
      <xdr:rowOff>152400</xdr:rowOff>
    </xdr:from>
    <xdr:to>
      <xdr:col>5</xdr:col>
      <xdr:colOff>514350</xdr:colOff>
      <xdr:row>17</xdr:row>
      <xdr:rowOff>9525</xdr:rowOff>
    </xdr:to>
    <xdr:pic>
      <xdr:nvPicPr>
        <xdr:cNvPr id="410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876550" y="3019425"/>
          <a:ext cx="723900" cy="857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17</xdr:row>
      <xdr:rowOff>85725</xdr:rowOff>
    </xdr:from>
    <xdr:to>
      <xdr:col>0</xdr:col>
      <xdr:colOff>123825</xdr:colOff>
      <xdr:row>17</xdr:row>
      <xdr:rowOff>209550</xdr:rowOff>
    </xdr:to>
    <xdr:pic>
      <xdr:nvPicPr>
        <xdr:cNvPr id="38917" name="Picture 1"/>
        <xdr:cNvPicPr>
          <a:picLocks noChangeAspect="1"/>
        </xdr:cNvPicPr>
      </xdr:nvPicPr>
      <xdr:blipFill>
        <a:blip xmlns:r="http://schemas.openxmlformats.org/officeDocument/2006/relationships" r:embed="rId1" cstate="print"/>
        <a:srcRect/>
        <a:stretch>
          <a:fillRect/>
        </a:stretch>
      </xdr:blipFill>
      <xdr:spPr bwMode="auto">
        <a:xfrm>
          <a:off x="0" y="3705225"/>
          <a:ext cx="123825" cy="123825"/>
        </a:xfrm>
        <a:prstGeom prst="rect">
          <a:avLst/>
        </a:prstGeom>
        <a:noFill/>
        <a:ln w="9525">
          <a:noFill/>
          <a:miter lim="800000"/>
          <a:headEnd/>
          <a:tailEnd/>
        </a:ln>
      </xdr:spPr>
    </xdr:pic>
    <xdr:clientData/>
  </xdr:twoCellAnchor>
  <xdr:twoCellAnchor editAs="oneCell">
    <xdr:from>
      <xdr:col>1</xdr:col>
      <xdr:colOff>123825</xdr:colOff>
      <xdr:row>17</xdr:row>
      <xdr:rowOff>123825</xdr:rowOff>
    </xdr:from>
    <xdr:to>
      <xdr:col>2</xdr:col>
      <xdr:colOff>0</xdr:colOff>
      <xdr:row>17</xdr:row>
      <xdr:rowOff>209550</xdr:rowOff>
    </xdr:to>
    <xdr:pic>
      <xdr:nvPicPr>
        <xdr:cNvPr id="38918"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962025" y="3743325"/>
          <a:ext cx="714375" cy="857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30</xdr:row>
      <xdr:rowOff>95250</xdr:rowOff>
    </xdr:from>
    <xdr:to>
      <xdr:col>0</xdr:col>
      <xdr:colOff>123825</xdr:colOff>
      <xdr:row>30</xdr:row>
      <xdr:rowOff>219075</xdr:rowOff>
    </xdr:to>
    <xdr:pic>
      <xdr:nvPicPr>
        <xdr:cNvPr id="39941" name="Picture 2"/>
        <xdr:cNvPicPr>
          <a:picLocks noChangeAspect="1"/>
        </xdr:cNvPicPr>
      </xdr:nvPicPr>
      <xdr:blipFill>
        <a:blip xmlns:r="http://schemas.openxmlformats.org/officeDocument/2006/relationships" r:embed="rId1" cstate="print"/>
        <a:srcRect/>
        <a:stretch>
          <a:fillRect/>
        </a:stretch>
      </xdr:blipFill>
      <xdr:spPr bwMode="auto">
        <a:xfrm>
          <a:off x="0" y="4238625"/>
          <a:ext cx="123825" cy="123825"/>
        </a:xfrm>
        <a:prstGeom prst="rect">
          <a:avLst/>
        </a:prstGeom>
        <a:noFill/>
        <a:ln w="9525">
          <a:noFill/>
          <a:miter lim="800000"/>
          <a:headEnd/>
          <a:tailEnd/>
        </a:ln>
      </xdr:spPr>
    </xdr:pic>
    <xdr:clientData/>
  </xdr:twoCellAnchor>
  <xdr:twoCellAnchor editAs="oneCell">
    <xdr:from>
      <xdr:col>3</xdr:col>
      <xdr:colOff>676275</xdr:colOff>
      <xdr:row>30</xdr:row>
      <xdr:rowOff>114300</xdr:rowOff>
    </xdr:from>
    <xdr:to>
      <xdr:col>4</xdr:col>
      <xdr:colOff>704850</xdr:colOff>
      <xdr:row>30</xdr:row>
      <xdr:rowOff>200025</xdr:rowOff>
    </xdr:to>
    <xdr:pic>
      <xdr:nvPicPr>
        <xdr:cNvPr id="3994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14650" y="4257675"/>
          <a:ext cx="714375" cy="85725"/>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9525</xdr:colOff>
      <xdr:row>19</xdr:row>
      <xdr:rowOff>85725</xdr:rowOff>
    </xdr:from>
    <xdr:to>
      <xdr:col>0</xdr:col>
      <xdr:colOff>133350</xdr:colOff>
      <xdr:row>19</xdr:row>
      <xdr:rowOff>209550</xdr:rowOff>
    </xdr:to>
    <xdr:pic>
      <xdr:nvPicPr>
        <xdr:cNvPr id="40965" name="Picture 2"/>
        <xdr:cNvPicPr>
          <a:picLocks noChangeAspect="1"/>
        </xdr:cNvPicPr>
      </xdr:nvPicPr>
      <xdr:blipFill>
        <a:blip xmlns:r="http://schemas.openxmlformats.org/officeDocument/2006/relationships" r:embed="rId1" cstate="print"/>
        <a:srcRect/>
        <a:stretch>
          <a:fillRect/>
        </a:stretch>
      </xdr:blipFill>
      <xdr:spPr bwMode="auto">
        <a:xfrm>
          <a:off x="9525" y="2809875"/>
          <a:ext cx="123825" cy="123825"/>
        </a:xfrm>
        <a:prstGeom prst="rect">
          <a:avLst/>
        </a:prstGeom>
        <a:noFill/>
        <a:ln w="9525">
          <a:noFill/>
          <a:miter lim="800000"/>
          <a:headEnd/>
          <a:tailEnd/>
        </a:ln>
      </xdr:spPr>
    </xdr:pic>
    <xdr:clientData/>
  </xdr:twoCellAnchor>
  <xdr:twoCellAnchor editAs="oneCell">
    <xdr:from>
      <xdr:col>3</xdr:col>
      <xdr:colOff>685800</xdr:colOff>
      <xdr:row>19</xdr:row>
      <xdr:rowOff>114300</xdr:rowOff>
    </xdr:from>
    <xdr:to>
      <xdr:col>4</xdr:col>
      <xdr:colOff>714375</xdr:colOff>
      <xdr:row>19</xdr:row>
      <xdr:rowOff>200025</xdr:rowOff>
    </xdr:to>
    <xdr:pic>
      <xdr:nvPicPr>
        <xdr:cNvPr id="4096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43225" y="2838450"/>
          <a:ext cx="704850" cy="857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19050</xdr:colOff>
      <xdr:row>18</xdr:row>
      <xdr:rowOff>85725</xdr:rowOff>
    </xdr:from>
    <xdr:to>
      <xdr:col>0</xdr:col>
      <xdr:colOff>142875</xdr:colOff>
      <xdr:row>18</xdr:row>
      <xdr:rowOff>209550</xdr:rowOff>
    </xdr:to>
    <xdr:pic>
      <xdr:nvPicPr>
        <xdr:cNvPr id="41989" name="Picture 2"/>
        <xdr:cNvPicPr>
          <a:picLocks noChangeAspect="1"/>
        </xdr:cNvPicPr>
      </xdr:nvPicPr>
      <xdr:blipFill>
        <a:blip xmlns:r="http://schemas.openxmlformats.org/officeDocument/2006/relationships" r:embed="rId1" cstate="print"/>
        <a:srcRect/>
        <a:stretch>
          <a:fillRect/>
        </a:stretch>
      </xdr:blipFill>
      <xdr:spPr bwMode="auto">
        <a:xfrm>
          <a:off x="19050" y="2628900"/>
          <a:ext cx="123825" cy="123825"/>
        </a:xfrm>
        <a:prstGeom prst="rect">
          <a:avLst/>
        </a:prstGeom>
        <a:noFill/>
        <a:ln w="9525">
          <a:noFill/>
          <a:miter lim="800000"/>
          <a:headEnd/>
          <a:tailEnd/>
        </a:ln>
      </xdr:spPr>
    </xdr:pic>
    <xdr:clientData/>
  </xdr:twoCellAnchor>
  <xdr:twoCellAnchor editAs="oneCell">
    <xdr:from>
      <xdr:col>6</xdr:col>
      <xdr:colOff>723900</xdr:colOff>
      <xdr:row>18</xdr:row>
      <xdr:rowOff>114300</xdr:rowOff>
    </xdr:from>
    <xdr:to>
      <xdr:col>7</xdr:col>
      <xdr:colOff>723900</xdr:colOff>
      <xdr:row>18</xdr:row>
      <xdr:rowOff>200025</xdr:rowOff>
    </xdr:to>
    <xdr:pic>
      <xdr:nvPicPr>
        <xdr:cNvPr id="4199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29175" y="2657475"/>
          <a:ext cx="723900" cy="857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9525</xdr:colOff>
      <xdr:row>11</xdr:row>
      <xdr:rowOff>85725</xdr:rowOff>
    </xdr:from>
    <xdr:to>
      <xdr:col>0</xdr:col>
      <xdr:colOff>133350</xdr:colOff>
      <xdr:row>11</xdr:row>
      <xdr:rowOff>209550</xdr:rowOff>
    </xdr:to>
    <xdr:pic>
      <xdr:nvPicPr>
        <xdr:cNvPr id="43013" name="Picture 1"/>
        <xdr:cNvPicPr>
          <a:picLocks noChangeAspect="1"/>
        </xdr:cNvPicPr>
      </xdr:nvPicPr>
      <xdr:blipFill>
        <a:blip xmlns:r="http://schemas.openxmlformats.org/officeDocument/2006/relationships" r:embed="rId1" cstate="print"/>
        <a:srcRect/>
        <a:stretch>
          <a:fillRect/>
        </a:stretch>
      </xdr:blipFill>
      <xdr:spPr bwMode="auto">
        <a:xfrm>
          <a:off x="9525" y="2162175"/>
          <a:ext cx="123825" cy="123825"/>
        </a:xfrm>
        <a:prstGeom prst="rect">
          <a:avLst/>
        </a:prstGeom>
        <a:noFill/>
        <a:ln w="9525">
          <a:noFill/>
          <a:miter lim="800000"/>
          <a:headEnd/>
          <a:tailEnd/>
        </a:ln>
      </xdr:spPr>
    </xdr:pic>
    <xdr:clientData/>
  </xdr:twoCellAnchor>
  <xdr:twoCellAnchor editAs="oneCell">
    <xdr:from>
      <xdr:col>2</xdr:col>
      <xdr:colOff>342900</xdr:colOff>
      <xdr:row>11</xdr:row>
      <xdr:rowOff>123825</xdr:rowOff>
    </xdr:from>
    <xdr:to>
      <xdr:col>3</xdr:col>
      <xdr:colOff>523875</xdr:colOff>
      <xdr:row>11</xdr:row>
      <xdr:rowOff>209550</xdr:rowOff>
    </xdr:to>
    <xdr:pic>
      <xdr:nvPicPr>
        <xdr:cNvPr id="4301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95475" y="2200275"/>
          <a:ext cx="723900" cy="857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62</xdr:row>
      <xdr:rowOff>95250</xdr:rowOff>
    </xdr:from>
    <xdr:to>
      <xdr:col>0</xdr:col>
      <xdr:colOff>123825</xdr:colOff>
      <xdr:row>62</xdr:row>
      <xdr:rowOff>219075</xdr:rowOff>
    </xdr:to>
    <xdr:pic>
      <xdr:nvPicPr>
        <xdr:cNvPr id="5127" name="Picture 1"/>
        <xdr:cNvPicPr>
          <a:picLocks noChangeAspect="1"/>
        </xdr:cNvPicPr>
      </xdr:nvPicPr>
      <xdr:blipFill>
        <a:blip xmlns:r="http://schemas.openxmlformats.org/officeDocument/2006/relationships" r:embed="rId1" cstate="print"/>
        <a:srcRect/>
        <a:stretch>
          <a:fillRect/>
        </a:stretch>
      </xdr:blipFill>
      <xdr:spPr bwMode="auto">
        <a:xfrm>
          <a:off x="0" y="7524750"/>
          <a:ext cx="123825" cy="123825"/>
        </a:xfrm>
        <a:prstGeom prst="rect">
          <a:avLst/>
        </a:prstGeom>
        <a:noFill/>
        <a:ln w="9525">
          <a:noFill/>
          <a:miter lim="800000"/>
          <a:headEnd/>
          <a:tailEnd/>
        </a:ln>
      </xdr:spPr>
    </xdr:pic>
    <xdr:clientData/>
  </xdr:twoCellAnchor>
  <xdr:twoCellAnchor editAs="oneCell">
    <xdr:from>
      <xdr:col>9</xdr:col>
      <xdr:colOff>123825</xdr:colOff>
      <xdr:row>62</xdr:row>
      <xdr:rowOff>123825</xdr:rowOff>
    </xdr:from>
    <xdr:to>
      <xdr:col>10</xdr:col>
      <xdr:colOff>390525</xdr:colOff>
      <xdr:row>62</xdr:row>
      <xdr:rowOff>209550</xdr:rowOff>
    </xdr:to>
    <xdr:pic>
      <xdr:nvPicPr>
        <xdr:cNvPr id="5128"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38700" y="7553325"/>
          <a:ext cx="714375" cy="85725"/>
        </a:xfrm>
        <a:prstGeom prst="rect">
          <a:avLst/>
        </a:prstGeom>
        <a:noFill/>
        <a:ln w="9525">
          <a:noFill/>
          <a:miter lim="800000"/>
          <a:headEnd/>
          <a:tailEnd/>
        </a:ln>
      </xdr:spPr>
    </xdr:pic>
    <xdr:clientData/>
  </xdr:twoCellAnchor>
  <xdr:twoCellAnchor editAs="oneCell">
    <xdr:from>
      <xdr:col>5</xdr:col>
      <xdr:colOff>295275</xdr:colOff>
      <xdr:row>62</xdr:row>
      <xdr:rowOff>161925</xdr:rowOff>
    </xdr:from>
    <xdr:to>
      <xdr:col>8</xdr:col>
      <xdr:colOff>76200</xdr:colOff>
      <xdr:row>62</xdr:row>
      <xdr:rowOff>161925</xdr:rowOff>
    </xdr:to>
    <xdr:pic>
      <xdr:nvPicPr>
        <xdr:cNvPr id="5129" name="Picture 4" descr="PRCLogoBauerBodoniSmall2.eps"/>
        <xdr:cNvPicPr>
          <a:picLocks noChangeAspect="1"/>
        </xdr:cNvPicPr>
      </xdr:nvPicPr>
      <xdr:blipFill>
        <a:blip xmlns:r="http://schemas.openxmlformats.org/officeDocument/2006/relationships" r:embed="rId2"/>
        <a:srcRect/>
        <a:stretch>
          <a:fillRect/>
        </a:stretch>
      </xdr:blipFill>
      <xdr:spPr bwMode="auto">
        <a:xfrm>
          <a:off x="3076575" y="7591425"/>
          <a:ext cx="704850" cy="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14</xdr:row>
      <xdr:rowOff>85725</xdr:rowOff>
    </xdr:from>
    <xdr:to>
      <xdr:col>0</xdr:col>
      <xdr:colOff>133350</xdr:colOff>
      <xdr:row>14</xdr:row>
      <xdr:rowOff>209550</xdr:rowOff>
    </xdr:to>
    <xdr:pic>
      <xdr:nvPicPr>
        <xdr:cNvPr id="6149" name="Picture 1"/>
        <xdr:cNvPicPr>
          <a:picLocks noChangeAspect="1"/>
        </xdr:cNvPicPr>
      </xdr:nvPicPr>
      <xdr:blipFill>
        <a:blip xmlns:r="http://schemas.openxmlformats.org/officeDocument/2006/relationships" r:embed="rId1" cstate="print"/>
        <a:srcRect/>
        <a:stretch>
          <a:fillRect/>
        </a:stretch>
      </xdr:blipFill>
      <xdr:spPr bwMode="auto">
        <a:xfrm>
          <a:off x="9525" y="2371725"/>
          <a:ext cx="123825" cy="123825"/>
        </a:xfrm>
        <a:prstGeom prst="rect">
          <a:avLst/>
        </a:prstGeom>
        <a:noFill/>
        <a:ln w="9525">
          <a:noFill/>
          <a:miter lim="800000"/>
          <a:headEnd/>
          <a:tailEnd/>
        </a:ln>
      </xdr:spPr>
    </xdr:pic>
    <xdr:clientData/>
  </xdr:twoCellAnchor>
  <xdr:twoCellAnchor editAs="oneCell">
    <xdr:from>
      <xdr:col>3</xdr:col>
      <xdr:colOff>257175</xdr:colOff>
      <xdr:row>14</xdr:row>
      <xdr:rowOff>114300</xdr:rowOff>
    </xdr:from>
    <xdr:to>
      <xdr:col>4</xdr:col>
      <xdr:colOff>323850</xdr:colOff>
      <xdr:row>14</xdr:row>
      <xdr:rowOff>200025</xdr:rowOff>
    </xdr:to>
    <xdr:pic>
      <xdr:nvPicPr>
        <xdr:cNvPr id="615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571750" y="2400300"/>
          <a:ext cx="723900" cy="857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17</xdr:row>
      <xdr:rowOff>95250</xdr:rowOff>
    </xdr:from>
    <xdr:to>
      <xdr:col>0</xdr:col>
      <xdr:colOff>142875</xdr:colOff>
      <xdr:row>17</xdr:row>
      <xdr:rowOff>219075</xdr:rowOff>
    </xdr:to>
    <xdr:pic>
      <xdr:nvPicPr>
        <xdr:cNvPr id="7173" name="Picture 1"/>
        <xdr:cNvPicPr>
          <a:picLocks noChangeAspect="1"/>
        </xdr:cNvPicPr>
      </xdr:nvPicPr>
      <xdr:blipFill>
        <a:blip xmlns:r="http://schemas.openxmlformats.org/officeDocument/2006/relationships" r:embed="rId1" cstate="print"/>
        <a:srcRect/>
        <a:stretch>
          <a:fillRect/>
        </a:stretch>
      </xdr:blipFill>
      <xdr:spPr bwMode="auto">
        <a:xfrm>
          <a:off x="19050" y="2333625"/>
          <a:ext cx="123825" cy="123825"/>
        </a:xfrm>
        <a:prstGeom prst="rect">
          <a:avLst/>
        </a:prstGeom>
        <a:noFill/>
        <a:ln w="9525">
          <a:noFill/>
          <a:miter lim="800000"/>
          <a:headEnd/>
          <a:tailEnd/>
        </a:ln>
      </xdr:spPr>
    </xdr:pic>
    <xdr:clientData/>
  </xdr:twoCellAnchor>
  <xdr:twoCellAnchor editAs="oneCell">
    <xdr:from>
      <xdr:col>7</xdr:col>
      <xdr:colOff>552450</xdr:colOff>
      <xdr:row>17</xdr:row>
      <xdr:rowOff>133350</xdr:rowOff>
    </xdr:from>
    <xdr:to>
      <xdr:col>8</xdr:col>
      <xdr:colOff>581025</xdr:colOff>
      <xdr:row>17</xdr:row>
      <xdr:rowOff>219075</xdr:rowOff>
    </xdr:to>
    <xdr:pic>
      <xdr:nvPicPr>
        <xdr:cNvPr id="717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19650" y="2371725"/>
          <a:ext cx="723900" cy="857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xdr:row>
      <xdr:rowOff>85725</xdr:rowOff>
    </xdr:from>
    <xdr:to>
      <xdr:col>0</xdr:col>
      <xdr:colOff>123825</xdr:colOff>
      <xdr:row>26</xdr:row>
      <xdr:rowOff>209550</xdr:rowOff>
    </xdr:to>
    <xdr:pic>
      <xdr:nvPicPr>
        <xdr:cNvPr id="8197" name="Picture 1"/>
        <xdr:cNvPicPr>
          <a:picLocks noChangeAspect="1"/>
        </xdr:cNvPicPr>
      </xdr:nvPicPr>
      <xdr:blipFill>
        <a:blip xmlns:r="http://schemas.openxmlformats.org/officeDocument/2006/relationships" r:embed="rId1" cstate="print"/>
        <a:srcRect/>
        <a:stretch>
          <a:fillRect/>
        </a:stretch>
      </xdr:blipFill>
      <xdr:spPr bwMode="auto">
        <a:xfrm>
          <a:off x="0" y="3638550"/>
          <a:ext cx="123825" cy="123825"/>
        </a:xfrm>
        <a:prstGeom prst="rect">
          <a:avLst/>
        </a:prstGeom>
        <a:noFill/>
        <a:ln w="9525">
          <a:noFill/>
          <a:miter lim="800000"/>
          <a:headEnd/>
          <a:tailEnd/>
        </a:ln>
      </xdr:spPr>
    </xdr:pic>
    <xdr:clientData/>
  </xdr:twoCellAnchor>
  <xdr:twoCellAnchor editAs="oneCell">
    <xdr:from>
      <xdr:col>3</xdr:col>
      <xdr:colOff>619125</xdr:colOff>
      <xdr:row>26</xdr:row>
      <xdr:rowOff>114300</xdr:rowOff>
    </xdr:from>
    <xdr:to>
      <xdr:col>4</xdr:col>
      <xdr:colOff>676275</xdr:colOff>
      <xdr:row>26</xdr:row>
      <xdr:rowOff>200025</xdr:rowOff>
    </xdr:to>
    <xdr:pic>
      <xdr:nvPicPr>
        <xdr:cNvPr id="819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895600" y="3667125"/>
          <a:ext cx="714375" cy="857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31</xdr:row>
      <xdr:rowOff>114300</xdr:rowOff>
    </xdr:from>
    <xdr:to>
      <xdr:col>0</xdr:col>
      <xdr:colOff>133350</xdr:colOff>
      <xdr:row>32</xdr:row>
      <xdr:rowOff>0</xdr:rowOff>
    </xdr:to>
    <xdr:pic>
      <xdr:nvPicPr>
        <xdr:cNvPr id="9221" name="Picture 1"/>
        <xdr:cNvPicPr>
          <a:picLocks noChangeAspect="1"/>
        </xdr:cNvPicPr>
      </xdr:nvPicPr>
      <xdr:blipFill>
        <a:blip xmlns:r="http://schemas.openxmlformats.org/officeDocument/2006/relationships" r:embed="rId1" cstate="print"/>
        <a:srcRect/>
        <a:stretch>
          <a:fillRect/>
        </a:stretch>
      </xdr:blipFill>
      <xdr:spPr bwMode="auto">
        <a:xfrm>
          <a:off x="9525" y="4067175"/>
          <a:ext cx="123825" cy="114300"/>
        </a:xfrm>
        <a:prstGeom prst="rect">
          <a:avLst/>
        </a:prstGeom>
        <a:noFill/>
        <a:ln w="9525">
          <a:noFill/>
          <a:miter lim="800000"/>
          <a:headEnd/>
          <a:tailEnd/>
        </a:ln>
      </xdr:spPr>
    </xdr:pic>
    <xdr:clientData/>
  </xdr:twoCellAnchor>
  <xdr:twoCellAnchor editAs="oneCell">
    <xdr:from>
      <xdr:col>8</xdr:col>
      <xdr:colOff>438150</xdr:colOff>
      <xdr:row>31</xdr:row>
      <xdr:rowOff>133350</xdr:rowOff>
    </xdr:from>
    <xdr:to>
      <xdr:col>9</xdr:col>
      <xdr:colOff>571500</xdr:colOff>
      <xdr:row>31</xdr:row>
      <xdr:rowOff>219075</xdr:rowOff>
    </xdr:to>
    <xdr:pic>
      <xdr:nvPicPr>
        <xdr:cNvPr id="922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81550" y="4086225"/>
          <a:ext cx="723900" cy="85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HispanicCenter">
  <a:themeElements>
    <a:clrScheme name="Custom 1">
      <a:dk1>
        <a:sysClr val="windowText" lastClr="000000"/>
      </a:dk1>
      <a:lt1>
        <a:sysClr val="window" lastClr="FFFFFF"/>
      </a:lt1>
      <a:dk2>
        <a:srgbClr val="436983"/>
      </a:dk2>
      <a:lt2>
        <a:srgbClr val="EFEDE4"/>
      </a:lt2>
      <a:accent1>
        <a:srgbClr val="949D49"/>
      </a:accent1>
      <a:accent2>
        <a:srgbClr val="74697D"/>
      </a:accent2>
      <a:accent3>
        <a:srgbClr val="A55A26"/>
      </a:accent3>
      <a:accent4>
        <a:srgbClr val="D1A732"/>
      </a:accent4>
      <a:accent5>
        <a:srgbClr val="E99D2D"/>
      </a:accent5>
      <a:accent6>
        <a:srgbClr val="BF3927"/>
      </a:accent6>
      <a:hlink>
        <a:srgbClr val="A55A26"/>
      </a:hlink>
      <a:folHlink>
        <a:srgbClr val="D1A73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32"/>
  <sheetViews>
    <sheetView showGridLines="0" tabSelected="1" view="pageLayout" zoomScale="145" zoomScaleNormal="205" zoomScaleSheetLayoutView="100" zoomScalePageLayoutView="145" workbookViewId="0">
      <selection sqref="A1:E1"/>
    </sheetView>
  </sheetViews>
  <sheetFormatPr defaultRowHeight="12.75"/>
  <cols>
    <col min="1" max="1" width="10.42578125" style="1" customWidth="1"/>
    <col min="2" max="5" width="12.42578125" style="1" customWidth="1"/>
    <col min="6" max="6" width="13.7109375" style="1" customWidth="1"/>
    <col min="7" max="16384" width="9.140625" style="1"/>
  </cols>
  <sheetData>
    <row r="1" spans="1:5" ht="10.7" customHeight="1">
      <c r="A1" s="322" t="s">
        <v>387</v>
      </c>
      <c r="B1" s="322"/>
      <c r="C1" s="322"/>
      <c r="D1" s="322"/>
      <c r="E1" s="322"/>
    </row>
    <row r="2" spans="1:5" ht="21.6" customHeight="1">
      <c r="A2" s="325" t="s">
        <v>458</v>
      </c>
      <c r="B2" s="325"/>
      <c r="C2" s="325"/>
      <c r="D2" s="325"/>
      <c r="E2" s="325"/>
    </row>
    <row r="3" spans="1:5" ht="18" customHeight="1">
      <c r="A3" s="323" t="s">
        <v>589</v>
      </c>
      <c r="B3" s="323"/>
      <c r="C3" s="323"/>
      <c r="D3" s="323"/>
      <c r="E3" s="323"/>
    </row>
    <row r="4" spans="1:5" ht="7.35" customHeight="1">
      <c r="A4" s="5"/>
      <c r="B4" s="5"/>
      <c r="C4" s="5"/>
      <c r="D4" s="5"/>
      <c r="E4" s="5"/>
    </row>
    <row r="5" spans="1:5" ht="18" customHeight="1">
      <c r="A5" s="324" t="s">
        <v>384</v>
      </c>
      <c r="B5" s="324"/>
      <c r="C5" s="324"/>
      <c r="D5" s="324"/>
      <c r="E5" s="324"/>
    </row>
    <row r="6" spans="1:5" ht="9.1999999999999993" customHeight="1">
      <c r="A6" s="2"/>
      <c r="B6" s="9" t="s">
        <v>345</v>
      </c>
      <c r="C6" s="9" t="s">
        <v>5</v>
      </c>
      <c r="D6" s="9" t="s">
        <v>346</v>
      </c>
      <c r="E6" s="9" t="s">
        <v>227</v>
      </c>
    </row>
    <row r="7" spans="1:5" ht="9.1999999999999993" customHeight="1">
      <c r="A7" s="56" t="s">
        <v>210</v>
      </c>
      <c r="B7" s="57">
        <v>269432814</v>
      </c>
      <c r="C7" s="58">
        <v>250288425</v>
      </c>
      <c r="D7" s="59">
        <v>87.096520080871969</v>
      </c>
      <c r="E7" s="59">
        <v>88.937079759526611</v>
      </c>
    </row>
    <row r="8" spans="1:5" ht="9.1999999999999993" customHeight="1">
      <c r="A8" s="56" t="s">
        <v>4</v>
      </c>
      <c r="B8" s="57">
        <v>39916875</v>
      </c>
      <c r="C8" s="58">
        <v>31133481</v>
      </c>
      <c r="D8" s="59">
        <v>12.903479919128026</v>
      </c>
      <c r="E8" s="59">
        <v>11.062920240473391</v>
      </c>
    </row>
    <row r="9" spans="1:5" ht="9.1999999999999993" customHeight="1">
      <c r="A9" s="60" t="s">
        <v>342</v>
      </c>
      <c r="B9" s="10">
        <v>17456312</v>
      </c>
      <c r="C9" s="11">
        <v>12533932</v>
      </c>
      <c r="D9" s="12">
        <f>B9/B11*100</f>
        <v>5.6429059477735573</v>
      </c>
      <c r="E9" s="12">
        <v>4.5</v>
      </c>
    </row>
    <row r="10" spans="1:5" ht="9" customHeight="1" thickBot="1">
      <c r="A10" s="84" t="s">
        <v>416</v>
      </c>
      <c r="B10" s="85">
        <v>22460563</v>
      </c>
      <c r="C10" s="86">
        <v>18599549</v>
      </c>
      <c r="D10" s="87">
        <f>B10/B11*100</f>
        <v>7.2605739713544697</v>
      </c>
      <c r="E10" s="87">
        <v>6.6</v>
      </c>
    </row>
    <row r="11" spans="1:5" ht="9.1999999999999993" customHeight="1">
      <c r="A11" s="88" t="s">
        <v>2</v>
      </c>
      <c r="B11" s="89">
        <v>309349689</v>
      </c>
      <c r="C11" s="90">
        <v>281421906</v>
      </c>
      <c r="D11" s="91">
        <v>100</v>
      </c>
      <c r="E11" s="91">
        <v>100</v>
      </c>
    </row>
    <row r="12" spans="1:5" ht="10.5" customHeight="1">
      <c r="A12" s="326" t="s">
        <v>385</v>
      </c>
      <c r="B12" s="327"/>
      <c r="C12" s="327"/>
      <c r="D12" s="327"/>
      <c r="E12" s="327"/>
    </row>
    <row r="13" spans="1:5" ht="18" customHeight="1">
      <c r="A13" s="328" t="s">
        <v>386</v>
      </c>
      <c r="B13" s="328"/>
      <c r="C13" s="328"/>
      <c r="D13" s="328"/>
      <c r="E13" s="328"/>
    </row>
    <row r="14" spans="1:5" ht="9.1999999999999993" customHeight="1">
      <c r="A14" s="7"/>
      <c r="B14" s="8"/>
      <c r="C14" s="8"/>
      <c r="D14" s="8"/>
      <c r="E14" s="8"/>
    </row>
    <row r="16" spans="1:5" ht="13.5" customHeight="1"/>
    <row r="17" spans="1:8">
      <c r="B17" s="3"/>
      <c r="C17" s="6" t="s">
        <v>253</v>
      </c>
    </row>
    <row r="18" spans="1:8">
      <c r="B18" s="3"/>
    </row>
    <row r="22" spans="1:8">
      <c r="A22" s="4"/>
    </row>
    <row r="23" spans="1:8">
      <c r="B23" s="2"/>
      <c r="C23" s="2"/>
      <c r="D23" s="2"/>
      <c r="E23" s="2"/>
      <c r="F23" s="2"/>
      <c r="G23" s="2"/>
    </row>
    <row r="24" spans="1:8">
      <c r="B24" s="2"/>
      <c r="C24" s="2"/>
      <c r="D24" s="2"/>
      <c r="E24" s="2"/>
      <c r="F24" s="2"/>
      <c r="G24" s="2"/>
    </row>
    <row r="25" spans="1:8">
      <c r="B25" s="319"/>
      <c r="C25" s="319"/>
      <c r="D25" s="319"/>
      <c r="E25" s="319"/>
      <c r="F25" s="319"/>
      <c r="G25" s="319"/>
      <c r="H25" s="61"/>
    </row>
    <row r="26" spans="1:8">
      <c r="B26" s="320"/>
      <c r="C26" s="320"/>
      <c r="D26" s="62"/>
      <c r="E26" s="62"/>
      <c r="F26" s="62"/>
      <c r="G26" s="62"/>
      <c r="H26" s="61"/>
    </row>
    <row r="27" spans="1:8">
      <c r="B27" s="321"/>
      <c r="C27" s="63"/>
      <c r="D27" s="64"/>
      <c r="E27" s="65"/>
      <c r="F27" s="65"/>
      <c r="G27" s="65"/>
      <c r="H27" s="61"/>
    </row>
    <row r="28" spans="1:8">
      <c r="B28" s="321"/>
      <c r="C28" s="63"/>
      <c r="D28" s="64"/>
      <c r="E28" s="65"/>
      <c r="F28" s="65"/>
      <c r="G28" s="65"/>
      <c r="H28" s="61"/>
    </row>
    <row r="29" spans="1:8">
      <c r="B29" s="321"/>
      <c r="C29" s="63"/>
      <c r="D29" s="64"/>
      <c r="E29" s="65"/>
      <c r="F29" s="65"/>
      <c r="G29" s="63"/>
      <c r="H29" s="61"/>
    </row>
    <row r="30" spans="1:8">
      <c r="B30" s="2"/>
      <c r="C30" s="2"/>
      <c r="D30" s="2"/>
      <c r="E30" s="2"/>
      <c r="F30" s="2"/>
      <c r="G30" s="2"/>
    </row>
    <row r="31" spans="1:8">
      <c r="B31" s="2"/>
      <c r="C31" s="2"/>
      <c r="D31" s="2"/>
      <c r="E31" s="2"/>
      <c r="F31" s="2"/>
      <c r="G31" s="2"/>
    </row>
    <row r="32" spans="1:8">
      <c r="B32" s="2"/>
      <c r="C32" s="2"/>
      <c r="D32" s="2"/>
      <c r="E32" s="2"/>
      <c r="F32" s="2"/>
      <c r="G32" s="2"/>
    </row>
  </sheetData>
  <mergeCells count="9">
    <mergeCell ref="B25:G25"/>
    <mergeCell ref="B26:C26"/>
    <mergeCell ref="B27:B29"/>
    <mergeCell ref="A1:E1"/>
    <mergeCell ref="A3:E3"/>
    <mergeCell ref="A5:E5"/>
    <mergeCell ref="A2:E2"/>
    <mergeCell ref="A12:E12"/>
    <mergeCell ref="A13:E13"/>
  </mergeCells>
  <phoneticPr fontId="1" type="noConversion"/>
  <pageMargins left="1.05" right="1.05" top="0.5" bottom="0.25"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R51"/>
  <sheetViews>
    <sheetView showWhiteSpace="0" view="pageLayout" zoomScale="130" zoomScaleNormal="115" zoomScaleSheetLayoutView="100" zoomScalePageLayoutView="130" workbookViewId="0">
      <selection activeCell="E41" sqref="E41"/>
    </sheetView>
  </sheetViews>
  <sheetFormatPr defaultRowHeight="8.25"/>
  <cols>
    <col min="1" max="4" width="9.42578125" style="139" customWidth="1"/>
    <col min="5" max="5" width="10.42578125" style="139" customWidth="1"/>
    <col min="6" max="8" width="9.42578125" style="139" customWidth="1"/>
    <col min="9" max="9" width="9.28515625" style="139" customWidth="1"/>
    <col min="10" max="12" width="9.140625" style="139"/>
    <col min="13" max="13" width="5.42578125" style="139" bestFit="1" customWidth="1"/>
    <col min="14" max="16384" width="9.140625" style="139"/>
  </cols>
  <sheetData>
    <row r="1" spans="1:16" ht="11.25" customHeight="1">
      <c r="A1" s="350" t="s">
        <v>452</v>
      </c>
      <c r="B1" s="350"/>
      <c r="C1" s="350"/>
      <c r="D1" s="350"/>
      <c r="E1" s="350"/>
      <c r="F1" s="350"/>
      <c r="G1" s="350"/>
      <c r="H1" s="350"/>
      <c r="I1" s="350"/>
    </row>
    <row r="2" spans="1:16" ht="13.5" customHeight="1">
      <c r="A2" s="357" t="s">
        <v>414</v>
      </c>
      <c r="B2" s="357"/>
      <c r="C2" s="357"/>
      <c r="D2" s="357"/>
      <c r="E2" s="357"/>
      <c r="F2" s="357"/>
      <c r="G2" s="357"/>
      <c r="H2" s="357"/>
      <c r="I2" s="357"/>
    </row>
    <row r="3" spans="1:16" ht="18.75" customHeight="1">
      <c r="A3" s="346" t="s">
        <v>594</v>
      </c>
      <c r="B3" s="346"/>
      <c r="C3" s="346"/>
      <c r="D3" s="346"/>
      <c r="E3" s="346"/>
      <c r="F3" s="346"/>
      <c r="G3" s="346"/>
      <c r="H3" s="346"/>
      <c r="I3" s="346"/>
    </row>
    <row r="4" spans="1:16" ht="7.5" customHeight="1">
      <c r="A4" s="358"/>
      <c r="B4" s="358"/>
      <c r="C4" s="358"/>
      <c r="D4" s="358"/>
      <c r="E4" s="358"/>
      <c r="F4" s="358"/>
      <c r="G4" s="358"/>
      <c r="H4" s="358"/>
      <c r="I4" s="358"/>
    </row>
    <row r="5" spans="1:16" s="142" customFormat="1" ht="18.75" customHeight="1">
      <c r="A5" s="356" t="s">
        <v>426</v>
      </c>
      <c r="B5" s="356"/>
      <c r="C5" s="356"/>
      <c r="D5" s="356"/>
      <c r="E5" s="356"/>
      <c r="F5" s="356"/>
      <c r="G5" s="356"/>
      <c r="H5" s="356"/>
      <c r="I5" s="356"/>
    </row>
    <row r="6" spans="1:16" ht="9.75" customHeight="1">
      <c r="A6" s="143" t="s">
        <v>454</v>
      </c>
      <c r="B6" s="352" t="s">
        <v>535</v>
      </c>
      <c r="C6" s="352"/>
      <c r="D6" s="352"/>
      <c r="E6" s="354" t="s">
        <v>453</v>
      </c>
      <c r="F6" s="354"/>
      <c r="G6" s="353" t="s">
        <v>534</v>
      </c>
      <c r="H6" s="353"/>
      <c r="I6" s="353"/>
      <c r="K6" s="140" t="s">
        <v>32</v>
      </c>
      <c r="L6" s="140" t="s">
        <v>34</v>
      </c>
      <c r="N6" s="140"/>
      <c r="O6" s="140" t="s">
        <v>32</v>
      </c>
      <c r="P6" s="140" t="s">
        <v>34</v>
      </c>
    </row>
    <row r="7" spans="1:16" ht="12.75" customHeight="1">
      <c r="J7" s="141" t="s">
        <v>280</v>
      </c>
      <c r="K7" s="140">
        <f t="shared" ref="K7:K23" si="0">O32*100</f>
        <v>0.33226047880752191</v>
      </c>
      <c r="L7" s="140">
        <f t="shared" ref="L7:L23" si="1">P32*100</f>
        <v>0.32420123068251211</v>
      </c>
      <c r="N7" s="141" t="s">
        <v>280</v>
      </c>
      <c r="O7" s="140">
        <f t="shared" ref="O7:O23" si="2">L32*100</f>
        <v>3.7604198425511748</v>
      </c>
      <c r="P7" s="140">
        <f t="shared" ref="P7:P23" si="3">M32*100</f>
        <v>3.6007076702988376</v>
      </c>
    </row>
    <row r="8" spans="1:16" ht="12.75" customHeight="1">
      <c r="J8" s="141" t="s">
        <v>6</v>
      </c>
      <c r="K8" s="140">
        <f t="shared" si="0"/>
        <v>0.76579642068673959</v>
      </c>
      <c r="L8" s="140">
        <f t="shared" si="1"/>
        <v>0.79743216371522074</v>
      </c>
      <c r="N8" s="141" t="s">
        <v>6</v>
      </c>
      <c r="O8" s="140">
        <f t="shared" si="2"/>
        <v>3.7331926466833392</v>
      </c>
      <c r="P8" s="140">
        <f t="shared" si="3"/>
        <v>3.615872489829691</v>
      </c>
    </row>
    <row r="9" spans="1:16" ht="12.75" customHeight="1">
      <c r="J9" s="141" t="s">
        <v>7</v>
      </c>
      <c r="K9" s="140">
        <f t="shared" si="0"/>
        <v>1.3645657381746441</v>
      </c>
      <c r="L9" s="140">
        <f t="shared" si="1"/>
        <v>1.3636914212347535</v>
      </c>
      <c r="N9" s="141" t="s">
        <v>7</v>
      </c>
      <c r="O9" s="140">
        <f t="shared" si="2"/>
        <v>3.7723705027257739</v>
      </c>
      <c r="P9" s="140">
        <f t="shared" si="3"/>
        <v>3.5345639080175286</v>
      </c>
    </row>
    <row r="10" spans="1:16" ht="12.75" customHeight="1">
      <c r="J10" s="141" t="s">
        <v>8</v>
      </c>
      <c r="K10" s="140">
        <f t="shared" si="0"/>
        <v>2.1664145802996853</v>
      </c>
      <c r="L10" s="140">
        <f t="shared" si="1"/>
        <v>1.8869513207133575</v>
      </c>
      <c r="N10" s="141" t="s">
        <v>8</v>
      </c>
      <c r="O10" s="140">
        <f t="shared" si="2"/>
        <v>3.8761139910745985</v>
      </c>
      <c r="P10" s="140">
        <f t="shared" si="3"/>
        <v>3.6874150006093913</v>
      </c>
    </row>
    <row r="11" spans="1:16" ht="12.75" customHeight="1">
      <c r="J11" s="141" t="s">
        <v>9</v>
      </c>
      <c r="K11" s="140">
        <f t="shared" si="0"/>
        <v>3.731574678629026</v>
      </c>
      <c r="L11" s="140">
        <f t="shared" si="1"/>
        <v>3.0605877839886011</v>
      </c>
      <c r="N11" s="141" t="s">
        <v>9</v>
      </c>
      <c r="O11" s="140">
        <f t="shared" si="2"/>
        <v>3.5701468047615017</v>
      </c>
      <c r="P11" s="140">
        <f t="shared" si="3"/>
        <v>3.4814456564299552</v>
      </c>
    </row>
    <row r="12" spans="1:16" ht="12.75" customHeight="1">
      <c r="J12" s="141" t="s">
        <v>10</v>
      </c>
      <c r="K12" s="140">
        <f t="shared" si="0"/>
        <v>4.6933082812720182</v>
      </c>
      <c r="L12" s="140">
        <f t="shared" si="1"/>
        <v>4.4387142029530118</v>
      </c>
      <c r="N12" s="141" t="s">
        <v>10</v>
      </c>
      <c r="O12" s="140">
        <f t="shared" si="2"/>
        <v>3.201512789752476</v>
      </c>
      <c r="P12" s="140">
        <f t="shared" si="3"/>
        <v>3.2042002872003561</v>
      </c>
    </row>
    <row r="13" spans="1:16" ht="12.75" customHeight="1">
      <c r="J13" s="141" t="s">
        <v>11</v>
      </c>
      <c r="K13" s="140">
        <f t="shared" si="0"/>
        <v>5.3084065323249883</v>
      </c>
      <c r="L13" s="140">
        <f t="shared" si="1"/>
        <v>5.2675867036184574</v>
      </c>
      <c r="N13" s="141" t="s">
        <v>11</v>
      </c>
      <c r="O13" s="140">
        <f t="shared" si="2"/>
        <v>2.9232460156096649</v>
      </c>
      <c r="P13" s="140">
        <f t="shared" si="3"/>
        <v>2.9262593827936638</v>
      </c>
    </row>
    <row r="14" spans="1:16" ht="12.75" customHeight="1">
      <c r="J14" s="141" t="s">
        <v>12</v>
      </c>
      <c r="K14" s="140">
        <f t="shared" si="0"/>
        <v>5.612901811577184</v>
      </c>
      <c r="L14" s="140">
        <f t="shared" si="1"/>
        <v>5.6700981727652779</v>
      </c>
      <c r="N14" s="141" t="s">
        <v>12</v>
      </c>
      <c r="O14" s="140">
        <f t="shared" si="2"/>
        <v>2.9066318551681682</v>
      </c>
      <c r="P14" s="140">
        <f t="shared" si="3"/>
        <v>2.9421691004570811</v>
      </c>
    </row>
    <row r="15" spans="1:16" ht="12.75" customHeight="1">
      <c r="J15" s="141" t="s">
        <v>13</v>
      </c>
      <c r="K15" s="140">
        <f t="shared" si="0"/>
        <v>5.2907122614182596</v>
      </c>
      <c r="L15" s="140">
        <f t="shared" si="1"/>
        <v>5.3004399768268433</v>
      </c>
      <c r="N15" s="141" t="s">
        <v>13</v>
      </c>
      <c r="O15" s="140">
        <f t="shared" si="2"/>
        <v>3.1035384576430993</v>
      </c>
      <c r="P15" s="140">
        <f t="shared" si="3"/>
        <v>3.1513032410372994</v>
      </c>
    </row>
    <row r="16" spans="1:16" ht="12.75" customHeight="1">
      <c r="J16" s="141" t="s">
        <v>14</v>
      </c>
      <c r="K16" s="140">
        <f t="shared" si="0"/>
        <v>4.8511036998763055</v>
      </c>
      <c r="L16" s="140">
        <f t="shared" si="1"/>
        <v>4.8615128313526546</v>
      </c>
      <c r="N16" s="141" t="s">
        <v>14</v>
      </c>
      <c r="O16" s="140">
        <f t="shared" si="2"/>
        <v>3.433992267920269</v>
      </c>
      <c r="P16" s="140">
        <f t="shared" si="3"/>
        <v>3.5310030945228519</v>
      </c>
    </row>
    <row r="17" spans="1:18" ht="12.75" customHeight="1">
      <c r="J17" s="141" t="s">
        <v>15</v>
      </c>
      <c r="K17" s="140">
        <f t="shared" si="0"/>
        <v>4.0753415691984909</v>
      </c>
      <c r="L17" s="140">
        <f t="shared" si="1"/>
        <v>4.2593489595565783</v>
      </c>
      <c r="N17" s="141" t="s">
        <v>15</v>
      </c>
      <c r="O17" s="140">
        <f t="shared" si="2"/>
        <v>3.4511646380236378</v>
      </c>
      <c r="P17" s="140">
        <f t="shared" si="3"/>
        <v>3.5838856658343037</v>
      </c>
    </row>
    <row r="18" spans="1:18" ht="12.75" customHeight="1">
      <c r="J18" s="141" t="s">
        <v>16</v>
      </c>
      <c r="K18" s="140">
        <f t="shared" si="0"/>
        <v>3.1739658978815353</v>
      </c>
      <c r="L18" s="140">
        <f t="shared" si="1"/>
        <v>3.4857488217702413</v>
      </c>
      <c r="N18" s="141" t="s">
        <v>16</v>
      </c>
      <c r="O18" s="140">
        <f t="shared" si="2"/>
        <v>3.059564971919122</v>
      </c>
      <c r="P18" s="140">
        <f t="shared" si="3"/>
        <v>3.2436553923235198</v>
      </c>
    </row>
    <row r="19" spans="1:18" ht="12.75" customHeight="1">
      <c r="J19" s="141" t="s">
        <v>17</v>
      </c>
      <c r="K19" s="140">
        <f t="shared" si="0"/>
        <v>2.5583590899838726</v>
      </c>
      <c r="L19" s="140">
        <f t="shared" si="1"/>
        <v>2.953597945730972</v>
      </c>
      <c r="N19" s="141" t="s">
        <v>17</v>
      </c>
      <c r="O19" s="140">
        <f t="shared" si="2"/>
        <v>2.6663578549864382</v>
      </c>
      <c r="P19" s="140">
        <f t="shared" si="3"/>
        <v>2.8643548962822325</v>
      </c>
    </row>
    <row r="20" spans="1:18" ht="12.75" customHeight="1">
      <c r="J20" s="141" t="s">
        <v>18</v>
      </c>
      <c r="K20" s="140">
        <f t="shared" si="0"/>
        <v>1.7234440321292688</v>
      </c>
      <c r="L20" s="140">
        <f t="shared" si="1"/>
        <v>2.225091518311491</v>
      </c>
      <c r="N20" s="141" t="s">
        <v>18</v>
      </c>
      <c r="O20" s="140">
        <f t="shared" si="2"/>
        <v>1.919895696149319</v>
      </c>
      <c r="P20" s="140">
        <f t="shared" si="3"/>
        <v>2.1343231786162469</v>
      </c>
    </row>
    <row r="21" spans="1:18" ht="12.75" customHeight="1">
      <c r="J21" s="141" t="s">
        <v>19</v>
      </c>
      <c r="K21" s="140">
        <f t="shared" si="0"/>
        <v>1.3694158172452127</v>
      </c>
      <c r="L21" s="140">
        <f t="shared" si="1"/>
        <v>1.8101792788137849</v>
      </c>
      <c r="N21" s="141" t="s">
        <v>19</v>
      </c>
      <c r="O21" s="140">
        <f t="shared" si="2"/>
        <v>1.3929658174449382</v>
      </c>
      <c r="P21" s="140">
        <f t="shared" si="3"/>
        <v>1.6150126391063859</v>
      </c>
    </row>
    <row r="22" spans="1:18" ht="21" customHeight="1">
      <c r="J22" s="141" t="s">
        <v>20</v>
      </c>
      <c r="K22" s="140">
        <f t="shared" si="0"/>
        <v>0.91138146460613467</v>
      </c>
      <c r="L22" s="140">
        <f t="shared" si="1"/>
        <v>1.3081760533608906</v>
      </c>
      <c r="N22" s="141" t="s">
        <v>20</v>
      </c>
      <c r="O22" s="140">
        <f t="shared" si="2"/>
        <v>1.0447387451477979</v>
      </c>
      <c r="P22" s="140">
        <f t="shared" si="3"/>
        <v>1.3210083609192458</v>
      </c>
    </row>
    <row r="23" spans="1:18" s="147" customFormat="1" ht="11.25" customHeight="1">
      <c r="A23" s="355" t="s">
        <v>439</v>
      </c>
      <c r="B23" s="355"/>
      <c r="C23" s="355"/>
      <c r="D23" s="355"/>
      <c r="E23" s="355"/>
      <c r="F23" s="355"/>
      <c r="G23" s="355"/>
      <c r="H23" s="355"/>
      <c r="I23" s="355"/>
      <c r="J23" s="145" t="s">
        <v>21</v>
      </c>
      <c r="K23" s="146">
        <f t="shared" si="0"/>
        <v>0.60578138944995064</v>
      </c>
      <c r="L23" s="146">
        <f t="shared" si="1"/>
        <v>1.0283570545038909</v>
      </c>
      <c r="N23" s="145" t="s">
        <v>21</v>
      </c>
      <c r="O23" s="146">
        <f t="shared" si="2"/>
        <v>0.76493652328479933</v>
      </c>
      <c r="P23" s="146">
        <f t="shared" si="3"/>
        <v>1.1276751910403906</v>
      </c>
    </row>
    <row r="24" spans="1:18" ht="19.5" customHeight="1">
      <c r="A24" s="351" t="s">
        <v>386</v>
      </c>
      <c r="B24" s="351"/>
      <c r="C24" s="351"/>
      <c r="D24" s="351"/>
      <c r="E24" s="351"/>
      <c r="F24" s="351"/>
      <c r="G24" s="351"/>
      <c r="H24" s="351"/>
      <c r="I24" s="351"/>
      <c r="J24" s="78" t="s">
        <v>22</v>
      </c>
      <c r="K24" s="73">
        <v>0.33309471244930872</v>
      </c>
      <c r="L24" s="73">
        <v>0.60851206413327696</v>
      </c>
      <c r="M24" s="206"/>
      <c r="N24" s="78" t="s">
        <v>22</v>
      </c>
      <c r="O24" s="73">
        <v>0.4139506927318809</v>
      </c>
      <c r="P24" s="73">
        <v>0.77759608003797187</v>
      </c>
      <c r="R24" s="206"/>
    </row>
    <row r="25" spans="1:18" ht="19.5" customHeight="1">
      <c r="J25" s="141" t="s">
        <v>202</v>
      </c>
      <c r="K25" s="140">
        <f>O50*100</f>
        <v>0.13852286783471904</v>
      </c>
      <c r="L25" s="140">
        <f>P50*100</f>
        <v>0.3434211721233188</v>
      </c>
      <c r="N25" s="141" t="s">
        <v>202</v>
      </c>
      <c r="O25" s="140">
        <f>L50*100</f>
        <v>0.18027908063195303</v>
      </c>
      <c r="P25" s="140">
        <f>M50*100</f>
        <v>0.48252957043309508</v>
      </c>
    </row>
    <row r="31" spans="1:18">
      <c r="L31" s="139" t="s">
        <v>359</v>
      </c>
      <c r="M31" s="139" t="s">
        <v>360</v>
      </c>
      <c r="O31" s="139" t="s">
        <v>361</v>
      </c>
      <c r="P31" s="142" t="s">
        <v>362</v>
      </c>
    </row>
    <row r="32" spans="1:18">
      <c r="L32" s="144">
        <v>3.7604198425511749E-2</v>
      </c>
      <c r="M32" s="144">
        <v>3.6007076702988375E-2</v>
      </c>
      <c r="O32" s="144">
        <v>3.3226047880752191E-3</v>
      </c>
      <c r="P32" s="144">
        <v>3.2420123068251211E-3</v>
      </c>
    </row>
    <row r="33" spans="12:16">
      <c r="L33" s="144">
        <v>3.7331926466833393E-2</v>
      </c>
      <c r="M33" s="144">
        <v>3.6158724898296912E-2</v>
      </c>
      <c r="O33" s="144">
        <v>7.6579642068673962E-3</v>
      </c>
      <c r="P33" s="144">
        <v>7.9743216371522072E-3</v>
      </c>
    </row>
    <row r="34" spans="12:16">
      <c r="L34" s="144">
        <v>3.7723705027257741E-2</v>
      </c>
      <c r="M34" s="144">
        <v>3.5345639080175288E-2</v>
      </c>
      <c r="O34" s="144">
        <v>1.364565738174644E-2</v>
      </c>
      <c r="P34" s="144">
        <v>1.3636914212347535E-2</v>
      </c>
    </row>
    <row r="35" spans="12:16">
      <c r="L35" s="144">
        <v>3.8761139910745986E-2</v>
      </c>
      <c r="M35" s="144">
        <v>3.6874150006093911E-2</v>
      </c>
      <c r="O35" s="144">
        <v>2.1664145802996852E-2</v>
      </c>
      <c r="P35" s="144">
        <v>1.8869513207133575E-2</v>
      </c>
    </row>
    <row r="36" spans="12:16">
      <c r="L36" s="144">
        <v>3.5701468047615016E-2</v>
      </c>
      <c r="M36" s="144">
        <v>3.4814456564299552E-2</v>
      </c>
      <c r="O36" s="144">
        <v>3.7315746786290259E-2</v>
      </c>
      <c r="P36" s="144">
        <v>3.0605877839886012E-2</v>
      </c>
    </row>
    <row r="37" spans="12:16">
      <c r="L37" s="144">
        <v>3.201512789752476E-2</v>
      </c>
      <c r="M37" s="144">
        <v>3.204200287200356E-2</v>
      </c>
      <c r="O37" s="144">
        <v>4.6933082812720184E-2</v>
      </c>
      <c r="P37" s="144">
        <v>4.4387142029530119E-2</v>
      </c>
    </row>
    <row r="38" spans="12:16">
      <c r="L38" s="144">
        <v>2.9232460156096648E-2</v>
      </c>
      <c r="M38" s="144">
        <v>2.9262593827936639E-2</v>
      </c>
      <c r="O38" s="144">
        <v>5.3084065323249885E-2</v>
      </c>
      <c r="P38" s="144">
        <v>5.267586703618457E-2</v>
      </c>
    </row>
    <row r="39" spans="12:16">
      <c r="L39" s="144">
        <v>2.9066318551681684E-2</v>
      </c>
      <c r="M39" s="144">
        <v>2.9421691004570812E-2</v>
      </c>
      <c r="O39" s="144">
        <v>5.6129018115771839E-2</v>
      </c>
      <c r="P39" s="144">
        <v>5.6700981727652783E-2</v>
      </c>
    </row>
    <row r="40" spans="12:16">
      <c r="L40" s="144">
        <v>3.1035384576430992E-2</v>
      </c>
      <c r="M40" s="144">
        <v>3.1513032410372996E-2</v>
      </c>
      <c r="O40" s="144">
        <v>5.2907122614182595E-2</v>
      </c>
      <c r="P40" s="144">
        <v>5.3004399768268436E-2</v>
      </c>
    </row>
    <row r="41" spans="12:16">
      <c r="L41" s="144">
        <v>3.4339922679202689E-2</v>
      </c>
      <c r="M41" s="144">
        <v>3.531003094522852E-2</v>
      </c>
      <c r="O41" s="144">
        <v>4.8511036998763052E-2</v>
      </c>
      <c r="P41" s="144">
        <v>4.8615128313526546E-2</v>
      </c>
    </row>
    <row r="42" spans="12:16">
      <c r="L42" s="144">
        <v>3.4511646380236377E-2</v>
      </c>
      <c r="M42" s="144">
        <v>3.5838856658343035E-2</v>
      </c>
      <c r="O42" s="144">
        <v>4.0753415691984908E-2</v>
      </c>
      <c r="P42" s="144">
        <v>4.2593489595565782E-2</v>
      </c>
    </row>
    <row r="43" spans="12:16">
      <c r="L43" s="144">
        <v>3.059564971919122E-2</v>
      </c>
      <c r="M43" s="144">
        <v>3.2436553923235197E-2</v>
      </c>
      <c r="O43" s="144">
        <v>3.1739658978815352E-2</v>
      </c>
      <c r="P43" s="144">
        <v>3.4857488217702411E-2</v>
      </c>
    </row>
    <row r="44" spans="12:16">
      <c r="L44" s="144">
        <v>2.6663578549864383E-2</v>
      </c>
      <c r="M44" s="144">
        <v>2.8643548962822327E-2</v>
      </c>
      <c r="O44" s="144">
        <v>2.5583590899838728E-2</v>
      </c>
      <c r="P44" s="144">
        <v>2.9535979457309722E-2</v>
      </c>
    </row>
    <row r="45" spans="12:16">
      <c r="L45" s="144">
        <v>1.919895696149319E-2</v>
      </c>
      <c r="M45" s="144">
        <v>2.1343231786162469E-2</v>
      </c>
      <c r="O45" s="144">
        <v>1.7234440321292687E-2</v>
      </c>
      <c r="P45" s="144">
        <v>2.2250915183114908E-2</v>
      </c>
    </row>
    <row r="46" spans="12:16">
      <c r="L46" s="144">
        <v>1.3929658174449381E-2</v>
      </c>
      <c r="M46" s="144">
        <v>1.6150126391063859E-2</v>
      </c>
      <c r="O46" s="144">
        <v>1.3694158172452127E-2</v>
      </c>
      <c r="P46" s="144">
        <v>1.8101792788137849E-2</v>
      </c>
    </row>
    <row r="47" spans="12:16">
      <c r="L47" s="144">
        <v>1.0447387451477979E-2</v>
      </c>
      <c r="M47" s="144">
        <v>1.3210083609192458E-2</v>
      </c>
      <c r="O47" s="144">
        <v>9.1138146460613464E-3</v>
      </c>
      <c r="P47" s="144">
        <v>1.3081760533608907E-2</v>
      </c>
    </row>
    <row r="48" spans="12:16">
      <c r="L48" s="144">
        <v>7.6493652328479935E-3</v>
      </c>
      <c r="M48" s="144">
        <v>1.1276751910403907E-2</v>
      </c>
      <c r="O48" s="144">
        <v>6.0578138944995061E-3</v>
      </c>
      <c r="P48" s="144">
        <v>1.0283570545038909E-2</v>
      </c>
    </row>
    <row r="49" spans="12:16">
      <c r="L49" s="144">
        <v>4.1395069273188088E-3</v>
      </c>
      <c r="M49" s="144">
        <v>7.7759608003797184E-3</v>
      </c>
      <c r="O49" s="144">
        <v>3.3309471244930872E-3</v>
      </c>
      <c r="P49" s="144">
        <v>6.0851206413327693E-3</v>
      </c>
    </row>
    <row r="50" spans="12:16">
      <c r="L50" s="144">
        <v>1.8027908063195303E-3</v>
      </c>
      <c r="M50" s="144">
        <v>4.8252957043309506E-3</v>
      </c>
      <c r="O50" s="144">
        <v>1.3852286783471903E-3</v>
      </c>
      <c r="P50" s="144">
        <v>3.4342117212331881E-3</v>
      </c>
    </row>
    <row r="51" spans="12:16">
      <c r="L51" s="144">
        <v>0.49175019194209951</v>
      </c>
      <c r="M51" s="144">
        <v>0.50824980805790043</v>
      </c>
      <c r="O51" s="144">
        <v>0.49006351323844866</v>
      </c>
      <c r="P51" s="144">
        <v>0.50993648676155134</v>
      </c>
    </row>
  </sheetData>
  <mergeCells count="10">
    <mergeCell ref="A1:I1"/>
    <mergeCell ref="A24:I24"/>
    <mergeCell ref="B6:D6"/>
    <mergeCell ref="G6:I6"/>
    <mergeCell ref="E6:F6"/>
    <mergeCell ref="A23:I23"/>
    <mergeCell ref="A5:I5"/>
    <mergeCell ref="A2:I2"/>
    <mergeCell ref="A4:I4"/>
    <mergeCell ref="A3:I3"/>
  </mergeCells>
  <phoneticPr fontId="1" type="noConversion"/>
  <pageMargins left="1.05" right="1.05" top="0.5" bottom="0.25" header="0" footer="0"/>
  <pageSetup scale="95" orientation="portrait" r:id="rId1"/>
  <headerFooter alignWithMargins="0"/>
  <colBreaks count="1" manualBreakCount="1">
    <brk id="9" min="1" max="25" man="1"/>
  </colBreaks>
  <drawing r:id="rId2"/>
</worksheet>
</file>

<file path=xl/worksheets/sheet11.xml><?xml version="1.0" encoding="utf-8"?>
<worksheet xmlns="http://schemas.openxmlformats.org/spreadsheetml/2006/main" xmlns:r="http://schemas.openxmlformats.org/officeDocument/2006/relationships">
  <dimension ref="A1:F69"/>
  <sheetViews>
    <sheetView showGridLines="0" view="pageLayout" zoomScale="130" zoomScaleNormal="115" zoomScaleSheetLayoutView="100" zoomScalePageLayoutView="130" workbookViewId="0">
      <selection activeCell="B9" sqref="B9"/>
    </sheetView>
  </sheetViews>
  <sheetFormatPr defaultRowHeight="8.25"/>
  <cols>
    <col min="1" max="1" width="13.28515625" style="2" customWidth="1"/>
    <col min="2" max="4" width="8.5703125" style="2" customWidth="1"/>
    <col min="5" max="16384" width="9.140625" style="2"/>
  </cols>
  <sheetData>
    <row r="1" spans="1:4" ht="10.5" customHeight="1">
      <c r="A1" s="345" t="s">
        <v>422</v>
      </c>
      <c r="B1" s="345"/>
      <c r="C1" s="345"/>
      <c r="D1" s="345"/>
    </row>
    <row r="2" spans="1:4" ht="21.75" customHeight="1">
      <c r="A2" s="325" t="s">
        <v>414</v>
      </c>
      <c r="B2" s="325"/>
      <c r="C2" s="325"/>
      <c r="D2" s="325"/>
    </row>
    <row r="3" spans="1:4" ht="28.5" customHeight="1">
      <c r="A3" s="333" t="s">
        <v>605</v>
      </c>
      <c r="B3" s="333"/>
      <c r="C3" s="333"/>
      <c r="D3" s="333"/>
    </row>
    <row r="4" spans="1:4" ht="7.5" customHeight="1">
      <c r="A4" s="330"/>
      <c r="B4" s="330"/>
      <c r="C4" s="330"/>
      <c r="D4" s="330"/>
    </row>
    <row r="5" spans="1:4" ht="18" customHeight="1">
      <c r="A5" s="341" t="s">
        <v>423</v>
      </c>
      <c r="B5" s="341"/>
      <c r="C5" s="341"/>
      <c r="D5" s="341"/>
    </row>
    <row r="6" spans="1:4" ht="9.1999999999999993" customHeight="1">
      <c r="B6" s="25" t="s">
        <v>2</v>
      </c>
      <c r="C6" s="25" t="s">
        <v>32</v>
      </c>
      <c r="D6" s="25" t="s">
        <v>34</v>
      </c>
    </row>
    <row r="7" spans="1:4" ht="9.1999999999999993" customHeight="1">
      <c r="A7" s="56" t="s">
        <v>277</v>
      </c>
      <c r="B7" s="74">
        <v>35</v>
      </c>
      <c r="C7" s="74">
        <v>34</v>
      </c>
      <c r="D7" s="74">
        <v>37</v>
      </c>
    </row>
    <row r="8" spans="1:4" ht="9.1999999999999993" customHeight="1">
      <c r="A8" s="56" t="s">
        <v>278</v>
      </c>
      <c r="B8" s="74">
        <v>41</v>
      </c>
      <c r="C8" s="74">
        <v>40</v>
      </c>
      <c r="D8" s="74">
        <v>42</v>
      </c>
    </row>
    <row r="9" spans="1:4" ht="9.1999999999999993" customHeight="1">
      <c r="A9" s="152" t="s">
        <v>63</v>
      </c>
      <c r="B9" s="75">
        <v>37</v>
      </c>
      <c r="C9" s="75">
        <v>36</v>
      </c>
      <c r="D9" s="75">
        <v>37</v>
      </c>
    </row>
    <row r="10" spans="1:4" ht="9.1999999999999993" customHeight="1">
      <c r="A10" s="152" t="s">
        <v>67</v>
      </c>
      <c r="B10" s="75">
        <v>42</v>
      </c>
      <c r="C10" s="75">
        <v>42</v>
      </c>
      <c r="D10" s="75">
        <v>42</v>
      </c>
    </row>
    <row r="11" spans="1:4" ht="9.1999999999999993" customHeight="1">
      <c r="A11" s="152" t="s">
        <v>65</v>
      </c>
      <c r="B11" s="75">
        <v>46</v>
      </c>
      <c r="C11" s="75">
        <v>46</v>
      </c>
      <c r="D11" s="75">
        <v>47</v>
      </c>
    </row>
    <row r="12" spans="1:4" ht="9.1999999999999993" customHeight="1">
      <c r="A12" s="152" t="s">
        <v>64</v>
      </c>
      <c r="B12" s="75">
        <v>37</v>
      </c>
      <c r="C12" s="75">
        <v>35</v>
      </c>
      <c r="D12" s="75">
        <v>39</v>
      </c>
    </row>
    <row r="13" spans="1:4" ht="9.1999999999999993" customHeight="1">
      <c r="A13" s="152" t="s">
        <v>66</v>
      </c>
      <c r="B13" s="75">
        <v>42</v>
      </c>
      <c r="C13" s="75">
        <v>40</v>
      </c>
      <c r="D13" s="75">
        <v>42</v>
      </c>
    </row>
    <row r="14" spans="1:4" ht="9.1999999999999993" customHeight="1">
      <c r="A14" s="152" t="s">
        <v>62</v>
      </c>
      <c r="B14" s="75">
        <v>43</v>
      </c>
      <c r="C14" s="75">
        <v>44</v>
      </c>
      <c r="D14" s="75">
        <v>43</v>
      </c>
    </row>
    <row r="15" spans="1:4" ht="9.1999999999999993" customHeight="1">
      <c r="A15" s="152" t="s">
        <v>209</v>
      </c>
      <c r="B15" s="75">
        <v>47</v>
      </c>
      <c r="C15" s="75">
        <v>46</v>
      </c>
      <c r="D15" s="75">
        <v>49</v>
      </c>
    </row>
    <row r="16" spans="1:4" ht="32.25" customHeight="1">
      <c r="A16" s="359" t="s">
        <v>583</v>
      </c>
      <c r="B16" s="360"/>
      <c r="C16" s="360"/>
      <c r="D16" s="360"/>
    </row>
    <row r="17" spans="1:6" ht="21.75" customHeight="1">
      <c r="A17" s="359" t="s">
        <v>539</v>
      </c>
      <c r="B17" s="360"/>
      <c r="C17" s="360"/>
      <c r="D17" s="360"/>
    </row>
    <row r="18" spans="1:6" ht="18" customHeight="1">
      <c r="A18" s="329" t="s">
        <v>386</v>
      </c>
      <c r="B18" s="329"/>
      <c r="C18" s="329"/>
      <c r="D18" s="329"/>
    </row>
    <row r="22" spans="1:6" ht="12.75" customHeight="1"/>
    <row r="25" spans="1:6" ht="13.5" customHeight="1">
      <c r="F25" s="33"/>
    </row>
    <row r="28" spans="1:6" ht="13.5" customHeight="1"/>
    <row r="51" ht="13.5" customHeight="1"/>
    <row r="57" ht="12.75" customHeight="1"/>
    <row r="58" ht="12.75" customHeight="1"/>
    <row r="61" ht="12.75" customHeight="1"/>
    <row r="63" ht="12.75" customHeight="1"/>
    <row r="64" ht="12.75" customHeight="1"/>
    <row r="67" ht="12.75" customHeight="1"/>
    <row r="69" ht="12.75" customHeight="1"/>
  </sheetData>
  <mergeCells count="8">
    <mergeCell ref="A1:D1"/>
    <mergeCell ref="A18:D18"/>
    <mergeCell ref="A2:D2"/>
    <mergeCell ref="A4:D4"/>
    <mergeCell ref="A5:D5"/>
    <mergeCell ref="A16:D16"/>
    <mergeCell ref="A3:D3"/>
    <mergeCell ref="A17:D17"/>
  </mergeCells>
  <phoneticPr fontId="1" type="noConversion"/>
  <pageMargins left="1.05" right="1.05" top="0.5" bottom="0.25" header="0" footer="0"/>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dimension ref="A1:E66"/>
  <sheetViews>
    <sheetView showGridLines="0" view="pageLayout" zoomScale="130" zoomScaleNormal="115" zoomScaleSheetLayoutView="100" zoomScalePageLayoutView="130" workbookViewId="0">
      <selection activeCell="A3" sqref="A3:D3"/>
    </sheetView>
  </sheetViews>
  <sheetFormatPr defaultRowHeight="8.25"/>
  <cols>
    <col min="1" max="1" width="10.42578125" style="2" customWidth="1"/>
    <col min="2" max="3" width="10.28515625" style="2" customWidth="1"/>
    <col min="4" max="4" width="8.140625" style="2" customWidth="1"/>
    <col min="5" max="5" width="9.140625" style="2"/>
    <col min="6" max="7" width="12" style="2" customWidth="1"/>
    <col min="8" max="16384" width="9.140625" style="2"/>
  </cols>
  <sheetData>
    <row r="1" spans="1:5" ht="10.5" customHeight="1">
      <c r="A1" s="345" t="s">
        <v>424</v>
      </c>
      <c r="B1" s="345"/>
      <c r="C1" s="345"/>
      <c r="D1" s="345"/>
    </row>
    <row r="2" spans="1:5" ht="21.75" customHeight="1">
      <c r="A2" s="339" t="s">
        <v>425</v>
      </c>
      <c r="B2" s="339"/>
      <c r="C2" s="339"/>
      <c r="D2" s="339"/>
    </row>
    <row r="3" spans="1:5" ht="17.25" customHeight="1">
      <c r="A3" s="337" t="s">
        <v>595</v>
      </c>
      <c r="B3" s="337"/>
      <c r="C3" s="337"/>
      <c r="D3" s="337"/>
    </row>
    <row r="4" spans="1:5" ht="7.5" customHeight="1">
      <c r="A4" s="330"/>
      <c r="B4" s="330"/>
      <c r="C4" s="330"/>
      <c r="D4" s="330"/>
      <c r="E4" s="32"/>
    </row>
    <row r="5" spans="1:5" ht="18.75" customHeight="1">
      <c r="A5" s="341" t="s">
        <v>536</v>
      </c>
      <c r="B5" s="341"/>
      <c r="C5" s="341"/>
      <c r="D5" s="341"/>
      <c r="E5" s="76"/>
    </row>
    <row r="6" spans="1:5" ht="17.25" customHeight="1">
      <c r="A6" s="324" t="s">
        <v>426</v>
      </c>
      <c r="B6" s="324"/>
      <c r="C6" s="324"/>
      <c r="D6" s="324"/>
    </row>
    <row r="7" spans="1:5" ht="18.75" customHeight="1">
      <c r="B7" s="25" t="s">
        <v>69</v>
      </c>
      <c r="C7" s="25" t="s">
        <v>68</v>
      </c>
      <c r="D7" s="25" t="s">
        <v>71</v>
      </c>
    </row>
    <row r="8" spans="1:5" ht="9.1999999999999993" customHeight="1">
      <c r="A8" s="34" t="s">
        <v>284</v>
      </c>
      <c r="B8" s="79">
        <v>10143659</v>
      </c>
      <c r="C8" s="79">
        <v>37349363</v>
      </c>
      <c r="D8" s="37">
        <f>B8/C8*100</f>
        <v>27.158854088087125</v>
      </c>
      <c r="E8" s="30"/>
    </row>
    <row r="9" spans="1:5" ht="9.1999999999999993" customHeight="1">
      <c r="A9" s="34" t="s">
        <v>312</v>
      </c>
      <c r="B9" s="79">
        <v>4301158</v>
      </c>
      <c r="C9" s="79">
        <v>19392283</v>
      </c>
      <c r="D9" s="37">
        <f t="shared" ref="D9:D50" si="0">B9/C9*100</f>
        <v>22.179740260597473</v>
      </c>
      <c r="E9" s="30"/>
    </row>
    <row r="10" spans="1:5" ht="9.1999999999999993" customHeight="1">
      <c r="A10" s="34" t="s">
        <v>323</v>
      </c>
      <c r="B10" s="79">
        <v>4139412</v>
      </c>
      <c r="C10" s="79">
        <v>25257114</v>
      </c>
      <c r="D10" s="37">
        <f t="shared" si="0"/>
        <v>16.389093385728867</v>
      </c>
      <c r="E10" s="30"/>
    </row>
    <row r="11" spans="1:5" ht="9.1999999999999993" customHeight="1">
      <c r="A11" s="34" t="s">
        <v>289</v>
      </c>
      <c r="B11" s="79">
        <v>3667840</v>
      </c>
      <c r="C11" s="79">
        <v>18843326</v>
      </c>
      <c r="D11" s="37">
        <f t="shared" si="0"/>
        <v>19.464928855977973</v>
      </c>
      <c r="E11" s="30"/>
    </row>
    <row r="12" spans="1:5" ht="9.1999999999999993" customHeight="1">
      <c r="A12" s="34" t="s">
        <v>310</v>
      </c>
      <c r="B12" s="79">
        <v>1846112</v>
      </c>
      <c r="C12" s="79">
        <v>8801624</v>
      </c>
      <c r="D12" s="37">
        <f t="shared" si="0"/>
        <v>20.974674673673857</v>
      </c>
      <c r="E12" s="30"/>
    </row>
    <row r="13" spans="1:5" ht="9.1999999999999993" customHeight="1">
      <c r="A13" s="34" t="s">
        <v>293</v>
      </c>
      <c r="B13" s="79">
        <v>1759453</v>
      </c>
      <c r="C13" s="79">
        <v>12843166</v>
      </c>
      <c r="D13" s="37">
        <f t="shared" si="0"/>
        <v>13.699527048081448</v>
      </c>
      <c r="E13" s="30"/>
    </row>
    <row r="14" spans="1:5" ht="9.1999999999999993" customHeight="1">
      <c r="A14" s="34" t="s">
        <v>301</v>
      </c>
      <c r="B14" s="79">
        <v>975032</v>
      </c>
      <c r="C14" s="79">
        <v>6557254</v>
      </c>
      <c r="D14" s="37">
        <f t="shared" si="0"/>
        <v>14.869517026487003</v>
      </c>
      <c r="E14" s="30"/>
    </row>
    <row r="15" spans="1:5" ht="9.1999999999999993" customHeight="1">
      <c r="A15" s="34" t="s">
        <v>290</v>
      </c>
      <c r="B15" s="79">
        <v>939820</v>
      </c>
      <c r="C15" s="79">
        <v>9712587</v>
      </c>
      <c r="D15" s="37">
        <f t="shared" si="0"/>
        <v>9.6763097205718722</v>
      </c>
      <c r="E15" s="30"/>
    </row>
    <row r="16" spans="1:5" ht="9.1999999999999993" customHeight="1">
      <c r="A16" s="34" t="s">
        <v>363</v>
      </c>
      <c r="B16" s="79">
        <v>903310</v>
      </c>
      <c r="C16" s="79">
        <v>8024617</v>
      </c>
      <c r="D16" s="37">
        <f t="shared" si="0"/>
        <v>11.256736614345582</v>
      </c>
      <c r="E16" s="30"/>
    </row>
    <row r="17" spans="1:5" ht="9.1999999999999993" customHeight="1">
      <c r="A17" s="34" t="s">
        <v>327</v>
      </c>
      <c r="B17" s="79">
        <v>894264</v>
      </c>
      <c r="C17" s="79">
        <v>6744496</v>
      </c>
      <c r="D17" s="37">
        <f t="shared" si="0"/>
        <v>13.259167178689113</v>
      </c>
      <c r="E17" s="30"/>
    </row>
    <row r="18" spans="1:5" ht="9.1999999999999993" customHeight="1">
      <c r="A18" s="34"/>
      <c r="B18" s="79"/>
      <c r="C18" s="79"/>
      <c r="D18" s="37"/>
      <c r="E18" s="30"/>
    </row>
    <row r="19" spans="1:5" ht="9.1999999999999993" customHeight="1">
      <c r="A19" s="34" t="s">
        <v>364</v>
      </c>
      <c r="B19" s="79">
        <v>861224</v>
      </c>
      <c r="C19" s="79">
        <v>6413737</v>
      </c>
      <c r="D19" s="37">
        <f t="shared" si="0"/>
        <v>13.427803478689567</v>
      </c>
      <c r="E19" s="30"/>
    </row>
    <row r="20" spans="1:5" ht="9.1999999999999993" customHeight="1">
      <c r="A20" s="34" t="s">
        <v>300</v>
      </c>
      <c r="B20" s="79">
        <v>805758</v>
      </c>
      <c r="C20" s="79">
        <v>5785982</v>
      </c>
      <c r="D20" s="37">
        <f t="shared" si="0"/>
        <v>13.926037101394369</v>
      </c>
      <c r="E20" s="30"/>
    </row>
    <row r="21" spans="1:5" ht="9.1999999999999993" customHeight="1">
      <c r="A21" s="34" t="s">
        <v>318</v>
      </c>
      <c r="B21" s="79">
        <v>727013</v>
      </c>
      <c r="C21" s="79">
        <v>12709630</v>
      </c>
      <c r="D21" s="37">
        <f t="shared" si="0"/>
        <v>5.7201743874526638</v>
      </c>
      <c r="E21" s="30"/>
    </row>
    <row r="22" spans="1:5" ht="9.1999999999999993" customHeight="1">
      <c r="A22" s="34" t="s">
        <v>313</v>
      </c>
      <c r="B22" s="79">
        <v>719646</v>
      </c>
      <c r="C22" s="79">
        <v>9561558</v>
      </c>
      <c r="D22" s="37">
        <f t="shared" si="0"/>
        <v>7.5264512331567719</v>
      </c>
      <c r="E22" s="30"/>
    </row>
    <row r="23" spans="1:5" ht="9.1999999999999993" customHeight="1">
      <c r="A23" s="34" t="s">
        <v>302</v>
      </c>
      <c r="B23" s="79">
        <v>582547</v>
      </c>
      <c r="C23" s="79">
        <v>9877574</v>
      </c>
      <c r="D23" s="37">
        <f t="shared" si="0"/>
        <v>5.897672849628866</v>
      </c>
      <c r="E23" s="30"/>
    </row>
    <row r="24" spans="1:5" ht="9.1999999999999993" customHeight="1">
      <c r="A24" s="34" t="s">
        <v>308</v>
      </c>
      <c r="B24" s="79">
        <v>508217</v>
      </c>
      <c r="C24" s="79">
        <v>2704642</v>
      </c>
      <c r="D24" s="37">
        <f t="shared" si="0"/>
        <v>18.790546031600485</v>
      </c>
      <c r="E24" s="30"/>
    </row>
    <row r="25" spans="1:5" ht="9.1999999999999993" customHeight="1">
      <c r="A25" s="34" t="s">
        <v>285</v>
      </c>
      <c r="B25" s="79">
        <v>490875</v>
      </c>
      <c r="C25" s="79">
        <v>5049071</v>
      </c>
      <c r="D25" s="37">
        <f t="shared" si="0"/>
        <v>9.7220855084034277</v>
      </c>
      <c r="E25" s="30"/>
    </row>
    <row r="26" spans="1:5" ht="9.1999999999999993" customHeight="1">
      <c r="A26" s="34" t="s">
        <v>286</v>
      </c>
      <c r="B26" s="79">
        <v>472726</v>
      </c>
      <c r="C26" s="79">
        <v>3577073</v>
      </c>
      <c r="D26" s="37">
        <f t="shared" si="0"/>
        <v>13.215441787181867</v>
      </c>
      <c r="E26" s="30"/>
    </row>
    <row r="27" spans="1:5" ht="9.1999999999999993" customHeight="1">
      <c r="A27" s="34" t="s">
        <v>315</v>
      </c>
      <c r="B27" s="79">
        <v>469067</v>
      </c>
      <c r="C27" s="79">
        <v>11536182</v>
      </c>
      <c r="D27" s="37">
        <f t="shared" si="0"/>
        <v>4.0660506222942736</v>
      </c>
      <c r="E27" s="30"/>
    </row>
    <row r="28" spans="1:5" ht="9.1999999999999993" customHeight="1">
      <c r="A28" s="34" t="s">
        <v>365</v>
      </c>
      <c r="B28" s="79">
        <v>378104</v>
      </c>
      <c r="C28" s="79">
        <v>5310584</v>
      </c>
      <c r="D28" s="37">
        <f t="shared" si="0"/>
        <v>7.1198195904631207</v>
      </c>
      <c r="E28" s="30"/>
    </row>
    <row r="29" spans="1:5" ht="9.1999999999999993" customHeight="1">
      <c r="A29" s="34"/>
      <c r="B29" s="79"/>
      <c r="C29" s="79"/>
      <c r="D29" s="37"/>
      <c r="E29" s="30"/>
    </row>
    <row r="30" spans="1:5" ht="9.1999999999999993" customHeight="1">
      <c r="A30" s="34" t="s">
        <v>366</v>
      </c>
      <c r="B30" s="79">
        <v>374361</v>
      </c>
      <c r="C30" s="79">
        <v>3838957</v>
      </c>
      <c r="D30" s="37">
        <f t="shared" si="0"/>
        <v>9.7516330607506152</v>
      </c>
      <c r="E30" s="30"/>
    </row>
    <row r="31" spans="1:5" ht="9.1999999999999993" customHeight="1">
      <c r="A31" s="34" t="s">
        <v>294</v>
      </c>
      <c r="B31" s="79">
        <v>300115</v>
      </c>
      <c r="C31" s="79">
        <v>6490621</v>
      </c>
      <c r="D31" s="37">
        <f t="shared" si="0"/>
        <v>4.6238256709180829</v>
      </c>
      <c r="E31" s="30"/>
    </row>
    <row r="32" spans="1:5" ht="9.1999999999999993" customHeight="1">
      <c r="A32" s="34" t="s">
        <v>322</v>
      </c>
      <c r="B32" s="79">
        <v>289769</v>
      </c>
      <c r="C32" s="79">
        <v>6356897</v>
      </c>
      <c r="D32" s="37">
        <f t="shared" si="0"/>
        <v>4.5583403349149751</v>
      </c>
      <c r="E32" s="30"/>
    </row>
    <row r="33" spans="1:5" ht="9.1999999999999993" customHeight="1">
      <c r="A33" s="34" t="s">
        <v>329</v>
      </c>
      <c r="B33" s="79">
        <v>251763</v>
      </c>
      <c r="C33" s="79">
        <v>5691047</v>
      </c>
      <c r="D33" s="37">
        <f t="shared" si="0"/>
        <v>4.4238432752356465</v>
      </c>
      <c r="E33" s="30"/>
    </row>
    <row r="34" spans="1:5" ht="9.1999999999999993" customHeight="1">
      <c r="A34" s="34" t="s">
        <v>291</v>
      </c>
      <c r="B34" s="79">
        <v>243542</v>
      </c>
      <c r="C34" s="79">
        <v>1363621</v>
      </c>
      <c r="D34" s="37">
        <f t="shared" si="0"/>
        <v>17.859947888746213</v>
      </c>
      <c r="E34" s="30"/>
    </row>
    <row r="35" spans="1:5" ht="9.1999999999999993" customHeight="1">
      <c r="A35" s="34" t="s">
        <v>305</v>
      </c>
      <c r="B35" s="79">
        <v>233002</v>
      </c>
      <c r="C35" s="79">
        <v>5996231</v>
      </c>
      <c r="D35" s="37">
        <f t="shared" si="0"/>
        <v>3.8858076014749927</v>
      </c>
      <c r="E35" s="30"/>
    </row>
    <row r="36" spans="1:5" ht="9.1999999999999993" customHeight="1">
      <c r="A36" s="34" t="s">
        <v>367</v>
      </c>
      <c r="B36" s="79">
        <v>230815</v>
      </c>
      <c r="C36" s="79">
        <v>2776469</v>
      </c>
      <c r="D36" s="37">
        <f t="shared" si="0"/>
        <v>8.3132568741088058</v>
      </c>
      <c r="E36" s="30"/>
    </row>
    <row r="37" spans="1:5" ht="9.1999999999999993" customHeight="1">
      <c r="A37" s="34" t="s">
        <v>320</v>
      </c>
      <c r="B37" s="79">
        <v>213211</v>
      </c>
      <c r="C37" s="79">
        <v>4636312</v>
      </c>
      <c r="D37" s="37">
        <f t="shared" si="0"/>
        <v>4.5987198445661122</v>
      </c>
      <c r="E37" s="30"/>
    </row>
    <row r="38" spans="1:5" ht="9.1999999999999993" customHeight="1">
      <c r="A38" s="34" t="s">
        <v>316</v>
      </c>
      <c r="B38" s="79">
        <v>209821</v>
      </c>
      <c r="C38" s="79">
        <v>3761702</v>
      </c>
      <c r="D38" s="37">
        <f t="shared" si="0"/>
        <v>5.5778208906500302</v>
      </c>
      <c r="E38" s="30"/>
    </row>
    <row r="39" spans="1:5" ht="9.1999999999999993" customHeight="1">
      <c r="A39" s="34" t="s">
        <v>368</v>
      </c>
      <c r="B39" s="79">
        <v>208154</v>
      </c>
      <c r="C39" s="79">
        <v>2065932</v>
      </c>
      <c r="D39" s="37">
        <f t="shared" si="0"/>
        <v>10.075549437251565</v>
      </c>
      <c r="E39" s="30"/>
    </row>
    <row r="40" spans="1:5" ht="9.1999999999999993" customHeight="1">
      <c r="A40" s="34"/>
      <c r="B40" s="79"/>
      <c r="C40" s="79"/>
      <c r="D40" s="37"/>
      <c r="E40" s="30"/>
    </row>
    <row r="41" spans="1:5" ht="9.1999999999999993" customHeight="1">
      <c r="A41" s="34" t="s">
        <v>296</v>
      </c>
      <c r="B41" s="79">
        <v>187333</v>
      </c>
      <c r="C41" s="79">
        <v>2859169</v>
      </c>
      <c r="D41" s="37">
        <f t="shared" si="0"/>
        <v>6.5520086430707671</v>
      </c>
      <c r="E41" s="30"/>
    </row>
    <row r="42" spans="1:5" ht="9.1999999999999993" customHeight="1">
      <c r="A42" s="34" t="s">
        <v>344</v>
      </c>
      <c r="B42" s="79">
        <v>170331</v>
      </c>
      <c r="C42" s="79">
        <v>4785298</v>
      </c>
      <c r="D42" s="37">
        <f t="shared" si="0"/>
        <v>3.5594648441957011</v>
      </c>
      <c r="E42" s="30"/>
    </row>
    <row r="43" spans="1:5" ht="9.1999999999999993" customHeight="1">
      <c r="A43" s="34" t="s">
        <v>369</v>
      </c>
      <c r="B43" s="79">
        <v>166967</v>
      </c>
      <c r="C43" s="79">
        <v>4544228</v>
      </c>
      <c r="D43" s="37">
        <f t="shared" si="0"/>
        <v>3.6742654637927497</v>
      </c>
      <c r="E43" s="30"/>
    </row>
    <row r="44" spans="1:5" ht="9.1999999999999993" customHeight="1">
      <c r="A44" s="34" t="s">
        <v>297</v>
      </c>
      <c r="B44" s="79">
        <v>146758</v>
      </c>
      <c r="C44" s="79">
        <v>4346266</v>
      </c>
      <c r="D44" s="37">
        <f t="shared" si="0"/>
        <v>3.3766456079770544</v>
      </c>
      <c r="E44" s="30"/>
    </row>
    <row r="45" spans="1:5" ht="9.1999999999999993" customHeight="1">
      <c r="A45" s="34" t="s">
        <v>295</v>
      </c>
      <c r="B45" s="79">
        <v>140808</v>
      </c>
      <c r="C45" s="79">
        <v>3049883</v>
      </c>
      <c r="D45" s="37">
        <f t="shared" si="0"/>
        <v>4.6168328424401857</v>
      </c>
      <c r="E45" s="30"/>
    </row>
    <row r="46" spans="1:5" ht="9.1999999999999993" customHeight="1">
      <c r="A46" s="34" t="s">
        <v>283</v>
      </c>
      <c r="B46" s="79">
        <v>132832</v>
      </c>
      <c r="C46" s="79">
        <v>2921606</v>
      </c>
      <c r="D46" s="37">
        <f t="shared" si="0"/>
        <v>4.5465404986161726</v>
      </c>
      <c r="E46" s="30"/>
    </row>
    <row r="47" spans="1:5" ht="9.1999999999999993" customHeight="1">
      <c r="A47" s="34" t="s">
        <v>370</v>
      </c>
      <c r="B47" s="79">
        <v>130628</v>
      </c>
      <c r="C47" s="79">
        <v>1052886</v>
      </c>
      <c r="D47" s="37">
        <f t="shared" si="0"/>
        <v>12.406661309961382</v>
      </c>
      <c r="E47" s="30"/>
    </row>
    <row r="48" spans="1:5" ht="9.1999999999999993" customHeight="1">
      <c r="A48" s="34" t="s">
        <v>307</v>
      </c>
      <c r="B48" s="79">
        <v>109269</v>
      </c>
      <c r="C48" s="79">
        <v>1830429</v>
      </c>
      <c r="D48" s="37">
        <f t="shared" si="0"/>
        <v>5.9695841794464579</v>
      </c>
      <c r="E48" s="30"/>
    </row>
    <row r="49" spans="1:5" ht="9.1999999999999993" customHeight="1">
      <c r="A49" s="34" t="s">
        <v>292</v>
      </c>
      <c r="B49" s="79">
        <v>89387</v>
      </c>
      <c r="C49" s="79">
        <v>1571450</v>
      </c>
      <c r="D49" s="37">
        <f t="shared" si="0"/>
        <v>5.6881860701899516</v>
      </c>
      <c r="E49" s="30"/>
    </row>
    <row r="50" spans="1:5" ht="9.1999999999999993" customHeight="1">
      <c r="A50" s="34" t="s">
        <v>288</v>
      </c>
      <c r="B50" s="79">
        <v>79877</v>
      </c>
      <c r="C50" s="79">
        <v>604453</v>
      </c>
      <c r="D50" s="37">
        <f t="shared" si="0"/>
        <v>13.214757805817822</v>
      </c>
      <c r="E50" s="30"/>
    </row>
    <row r="51" spans="1:5" ht="9.1999999999999993" customHeight="1">
      <c r="A51" s="34"/>
      <c r="B51" s="79"/>
      <c r="C51" s="79"/>
      <c r="D51" s="37"/>
      <c r="E51" s="30"/>
    </row>
    <row r="52" spans="1:5" ht="9.1999999999999993" customHeight="1">
      <c r="A52" s="34" t="s">
        <v>309</v>
      </c>
      <c r="B52" s="79">
        <v>70698</v>
      </c>
      <c r="C52" s="79">
        <v>1316759</v>
      </c>
      <c r="D52" s="37">
        <f>B52/C52*100</f>
        <v>5.3690918383698154</v>
      </c>
      <c r="E52" s="30"/>
    </row>
    <row r="53" spans="1:5" ht="9.1999999999999993" customHeight="1">
      <c r="A53" s="34" t="s">
        <v>371</v>
      </c>
      <c r="B53" s="79">
        <v>69865</v>
      </c>
      <c r="C53" s="79">
        <v>899769</v>
      </c>
      <c r="D53" s="37">
        <f t="shared" ref="D53:D62" si="1">B53/C53*100</f>
        <v>7.7647707355999156</v>
      </c>
      <c r="E53" s="30"/>
    </row>
    <row r="54" spans="1:5" ht="9.1999999999999993" customHeight="1">
      <c r="A54" s="34" t="s">
        <v>304</v>
      </c>
      <c r="B54" s="79">
        <v>62981</v>
      </c>
      <c r="C54" s="79">
        <v>2970036</v>
      </c>
      <c r="D54" s="37">
        <f t="shared" si="1"/>
        <v>2.1205466869761849</v>
      </c>
      <c r="E54" s="30"/>
    </row>
    <row r="55" spans="1:5" ht="9.1999999999999993" customHeight="1">
      <c r="A55" s="34" t="s">
        <v>299</v>
      </c>
      <c r="B55" s="79">
        <v>47904</v>
      </c>
      <c r="C55" s="79">
        <v>1327567</v>
      </c>
      <c r="D55" s="37">
        <f t="shared" si="1"/>
        <v>3.6084054514762722</v>
      </c>
      <c r="E55" s="30"/>
    </row>
    <row r="56" spans="1:5" ht="9.1999999999999993" customHeight="1">
      <c r="A56" s="34" t="s">
        <v>372</v>
      </c>
      <c r="B56" s="79">
        <v>46651</v>
      </c>
      <c r="C56" s="79">
        <v>713985</v>
      </c>
      <c r="D56" s="37">
        <f t="shared" si="1"/>
        <v>6.5338907680133342</v>
      </c>
      <c r="E56" s="30"/>
    </row>
    <row r="57" spans="1:5" ht="9.1999999999999993" customHeight="1">
      <c r="A57" s="34" t="s">
        <v>325</v>
      </c>
      <c r="B57" s="79">
        <v>27979</v>
      </c>
      <c r="C57" s="79">
        <v>625960</v>
      </c>
      <c r="D57" s="37">
        <f t="shared" si="1"/>
        <v>4.4697744264809254</v>
      </c>
      <c r="E57" s="30"/>
    </row>
    <row r="58" spans="1:5" ht="9.1999999999999993" customHeight="1">
      <c r="A58" s="34" t="s">
        <v>373</v>
      </c>
      <c r="B58" s="79">
        <v>22544</v>
      </c>
      <c r="C58" s="79">
        <v>1853973</v>
      </c>
      <c r="D58" s="37">
        <f t="shared" si="1"/>
        <v>1.2159831885361869</v>
      </c>
      <c r="E58" s="30"/>
    </row>
    <row r="59" spans="1:5" ht="9.1999999999999993" customHeight="1">
      <c r="A59" s="34" t="s">
        <v>321</v>
      </c>
      <c r="B59" s="79">
        <v>21182</v>
      </c>
      <c r="C59" s="79">
        <v>816463</v>
      </c>
      <c r="D59" s="37">
        <f t="shared" si="1"/>
        <v>2.5943612876517368</v>
      </c>
      <c r="E59" s="30"/>
    </row>
    <row r="60" spans="1:5" ht="9.1999999999999993" customHeight="1">
      <c r="A60" s="34" t="s">
        <v>374</v>
      </c>
      <c r="B60" s="79">
        <v>19856</v>
      </c>
      <c r="C60" s="79">
        <v>990898</v>
      </c>
      <c r="D60" s="37">
        <f t="shared" si="1"/>
        <v>2.0038389420505438</v>
      </c>
      <c r="E60" s="30"/>
    </row>
    <row r="61" spans="1:5" ht="9.1999999999999993" customHeight="1">
      <c r="A61" s="34" t="s">
        <v>314</v>
      </c>
      <c r="B61" s="79">
        <v>16656</v>
      </c>
      <c r="C61" s="79">
        <v>674499</v>
      </c>
      <c r="D61" s="37">
        <f t="shared" si="1"/>
        <v>2.4693883904942782</v>
      </c>
      <c r="E61" s="30"/>
    </row>
    <row r="62" spans="1:5" ht="9.1999999999999993" customHeight="1" thickBot="1">
      <c r="A62" s="93" t="s">
        <v>330</v>
      </c>
      <c r="B62" s="110">
        <v>16579</v>
      </c>
      <c r="C62" s="110">
        <v>564460</v>
      </c>
      <c r="D62" s="42">
        <f t="shared" si="1"/>
        <v>2.9371434645501897</v>
      </c>
      <c r="E62" s="30"/>
    </row>
    <row r="63" spans="1:5" ht="9.1999999999999993" customHeight="1">
      <c r="A63" s="88" t="s">
        <v>2</v>
      </c>
      <c r="B63" s="111">
        <v>39916875</v>
      </c>
      <c r="C63" s="111">
        <v>309349689</v>
      </c>
      <c r="D63" s="96">
        <f>B63/C63*100</f>
        <v>12.903479919128024</v>
      </c>
      <c r="E63" s="30"/>
    </row>
    <row r="64" spans="1:5" ht="21.75" customHeight="1">
      <c r="A64" s="362" t="s">
        <v>539</v>
      </c>
      <c r="B64" s="362"/>
      <c r="C64" s="362"/>
      <c r="D64" s="362"/>
    </row>
    <row r="65" spans="1:4" ht="17.25" customHeight="1">
      <c r="A65" s="361" t="s">
        <v>427</v>
      </c>
      <c r="B65" s="361"/>
      <c r="C65" s="361"/>
      <c r="D65" s="361"/>
    </row>
    <row r="66" spans="1:4" ht="13.5" customHeight="1">
      <c r="A66" s="77"/>
      <c r="B66" s="30"/>
      <c r="C66" s="39"/>
      <c r="D66" s="39"/>
    </row>
  </sheetData>
  <mergeCells count="8">
    <mergeCell ref="A65:D65"/>
    <mergeCell ref="A2:D2"/>
    <mergeCell ref="A1:D1"/>
    <mergeCell ref="A3:D3"/>
    <mergeCell ref="A6:D6"/>
    <mergeCell ref="A4:D4"/>
    <mergeCell ref="A5:D5"/>
    <mergeCell ref="A64:D64"/>
  </mergeCells>
  <phoneticPr fontId="1" type="noConversion"/>
  <pageMargins left="1.05" right="1.05" top="0.5" bottom="0.25"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dimension ref="A1:E111"/>
  <sheetViews>
    <sheetView showGridLines="0" view="pageLayout" zoomScale="145" zoomScaleNormal="100" zoomScaleSheetLayoutView="100" zoomScalePageLayoutView="145" workbookViewId="0">
      <selection activeCell="E7" sqref="E7"/>
    </sheetView>
  </sheetViews>
  <sheetFormatPr defaultRowHeight="8.25"/>
  <cols>
    <col min="1" max="1" width="11.5703125" style="2" customWidth="1"/>
    <col min="2" max="5" width="11" style="2" customWidth="1"/>
    <col min="6" max="6" width="14.85546875" style="2" customWidth="1"/>
    <col min="7" max="16384" width="9.140625" style="2"/>
  </cols>
  <sheetData>
    <row r="1" spans="1:5" ht="10.5" customHeight="1">
      <c r="A1" s="345" t="s">
        <v>428</v>
      </c>
      <c r="B1" s="345"/>
      <c r="C1" s="345"/>
      <c r="D1" s="345"/>
      <c r="E1" s="345"/>
    </row>
    <row r="2" spans="1:5" ht="21.75" customHeight="1">
      <c r="A2" s="325" t="s">
        <v>461</v>
      </c>
      <c r="B2" s="325"/>
      <c r="C2" s="325"/>
      <c r="D2" s="325"/>
      <c r="E2" s="325"/>
    </row>
    <row r="3" spans="1:5" s="36" customFormat="1" ht="29.25" customHeight="1">
      <c r="A3" s="333" t="s">
        <v>606</v>
      </c>
      <c r="B3" s="333"/>
      <c r="C3" s="333"/>
      <c r="D3" s="333"/>
      <c r="E3" s="333"/>
    </row>
    <row r="4" spans="1:5" ht="7.5" customHeight="1">
      <c r="A4" s="330"/>
      <c r="B4" s="330"/>
      <c r="C4" s="330"/>
      <c r="D4" s="330"/>
      <c r="E4" s="330"/>
    </row>
    <row r="5" spans="1:5" ht="10.5" customHeight="1">
      <c r="A5" s="341" t="s">
        <v>351</v>
      </c>
      <c r="B5" s="341"/>
      <c r="C5" s="341"/>
      <c r="D5" s="341"/>
      <c r="E5" s="341"/>
    </row>
    <row r="6" spans="1:5" ht="18" customHeight="1">
      <c r="A6" s="324" t="s">
        <v>429</v>
      </c>
      <c r="B6" s="324"/>
      <c r="C6" s="324"/>
      <c r="D6" s="324"/>
      <c r="E6" s="324"/>
    </row>
    <row r="7" spans="1:5" ht="18.75" customHeight="1">
      <c r="B7" s="25">
        <v>2010</v>
      </c>
      <c r="C7" s="25">
        <v>2000</v>
      </c>
      <c r="D7" s="25" t="s">
        <v>347</v>
      </c>
      <c r="E7" s="25" t="s">
        <v>401</v>
      </c>
    </row>
    <row r="8" spans="1:5" ht="9.1999999999999993" customHeight="1">
      <c r="A8" s="34" t="s">
        <v>284</v>
      </c>
      <c r="B8" s="80">
        <v>10143659</v>
      </c>
      <c r="C8" s="294">
        <v>8885299</v>
      </c>
      <c r="D8" s="294">
        <f>B8-C8</f>
        <v>1258360</v>
      </c>
      <c r="E8" s="295">
        <f>D8/C8*100</f>
        <v>14.162269609610211</v>
      </c>
    </row>
    <row r="9" spans="1:5" ht="9.1999999999999993" customHeight="1">
      <c r="A9" s="34" t="s">
        <v>312</v>
      </c>
      <c r="B9" s="80">
        <v>4301158</v>
      </c>
      <c r="C9" s="294">
        <v>3864227</v>
      </c>
      <c r="D9" s="294">
        <f t="shared" ref="D9:D17" si="0">B9-C9</f>
        <v>436931</v>
      </c>
      <c r="E9" s="295">
        <f t="shared" ref="E9:E50" si="1">D9/C9*100</f>
        <v>11.307073833912966</v>
      </c>
    </row>
    <row r="10" spans="1:5" ht="9.1999999999999993" customHeight="1">
      <c r="A10" s="34" t="s">
        <v>323</v>
      </c>
      <c r="B10" s="80">
        <v>4139412</v>
      </c>
      <c r="C10" s="294">
        <v>2900232</v>
      </c>
      <c r="D10" s="294">
        <f t="shared" si="0"/>
        <v>1239180</v>
      </c>
      <c r="E10" s="295">
        <f t="shared" si="1"/>
        <v>42.726926673452333</v>
      </c>
    </row>
    <row r="11" spans="1:5" ht="9.1999999999999993" customHeight="1">
      <c r="A11" s="34" t="s">
        <v>289</v>
      </c>
      <c r="B11" s="80">
        <v>3667840</v>
      </c>
      <c r="C11" s="294">
        <v>2666010</v>
      </c>
      <c r="D11" s="294">
        <f t="shared" si="0"/>
        <v>1001830</v>
      </c>
      <c r="E11" s="295">
        <f t="shared" si="1"/>
        <v>37.577878552593575</v>
      </c>
    </row>
    <row r="12" spans="1:5" ht="9.1999999999999993" customHeight="1">
      <c r="A12" s="34" t="s">
        <v>310</v>
      </c>
      <c r="B12" s="80">
        <v>1846112</v>
      </c>
      <c r="C12" s="294">
        <v>1471566</v>
      </c>
      <c r="D12" s="294">
        <f t="shared" si="0"/>
        <v>374546</v>
      </c>
      <c r="E12" s="295">
        <f t="shared" si="1"/>
        <v>25.452205337715061</v>
      </c>
    </row>
    <row r="13" spans="1:5" ht="9.1999999999999993" customHeight="1">
      <c r="A13" s="34" t="s">
        <v>293</v>
      </c>
      <c r="B13" s="80">
        <v>1759453</v>
      </c>
      <c r="C13" s="294">
        <v>1533949</v>
      </c>
      <c r="D13" s="294">
        <f t="shared" si="0"/>
        <v>225504</v>
      </c>
      <c r="E13" s="295">
        <f t="shared" si="1"/>
        <v>14.700879885837143</v>
      </c>
    </row>
    <row r="14" spans="1:5" ht="9.1999999999999993" customHeight="1">
      <c r="A14" s="34" t="s">
        <v>301</v>
      </c>
      <c r="B14" s="80">
        <v>975032</v>
      </c>
      <c r="C14" s="294">
        <v>771627</v>
      </c>
      <c r="D14" s="294">
        <f t="shared" si="0"/>
        <v>203405</v>
      </c>
      <c r="E14" s="295">
        <f t="shared" si="1"/>
        <v>26.360534299603305</v>
      </c>
    </row>
    <row r="15" spans="1:5" ht="9.1999999999999993" customHeight="1">
      <c r="A15" s="34" t="s">
        <v>290</v>
      </c>
      <c r="B15" s="80">
        <v>939820</v>
      </c>
      <c r="C15" s="294">
        <v>578636</v>
      </c>
      <c r="D15" s="294">
        <f>B15-C15</f>
        <v>361184</v>
      </c>
      <c r="E15" s="295">
        <f>D15/C15*100</f>
        <v>62.419897828686778</v>
      </c>
    </row>
    <row r="16" spans="1:5" ht="9.1999999999999993" customHeight="1">
      <c r="A16" s="34" t="s">
        <v>326</v>
      </c>
      <c r="B16" s="80">
        <v>903310</v>
      </c>
      <c r="C16" s="294">
        <v>569787</v>
      </c>
      <c r="D16" s="294">
        <f t="shared" si="0"/>
        <v>333523</v>
      </c>
      <c r="E16" s="295">
        <f t="shared" si="1"/>
        <v>58.53468050341619</v>
      </c>
    </row>
    <row r="17" spans="1:5" ht="9.1999999999999993" customHeight="1">
      <c r="A17" s="34" t="s">
        <v>327</v>
      </c>
      <c r="B17" s="80">
        <v>894264</v>
      </c>
      <c r="C17" s="294">
        <v>616840</v>
      </c>
      <c r="D17" s="294">
        <f t="shared" si="0"/>
        <v>277424</v>
      </c>
      <c r="E17" s="295">
        <f t="shared" si="1"/>
        <v>44.975034044484794</v>
      </c>
    </row>
    <row r="18" spans="1:5" ht="9.1999999999999993" customHeight="1">
      <c r="A18" s="34"/>
      <c r="B18" s="80"/>
      <c r="C18" s="294"/>
      <c r="D18" s="294"/>
      <c r="E18" s="295"/>
    </row>
    <row r="19" spans="1:5" ht="9.1999999999999993" customHeight="1">
      <c r="A19" s="34" t="s">
        <v>364</v>
      </c>
      <c r="B19" s="80">
        <v>861224</v>
      </c>
      <c r="C19" s="294">
        <v>662174</v>
      </c>
      <c r="D19" s="294">
        <f>B19-C19</f>
        <v>199050</v>
      </c>
      <c r="E19" s="295">
        <f t="shared" si="1"/>
        <v>30.060074844376249</v>
      </c>
    </row>
    <row r="20" spans="1:5" ht="9.1999999999999993" customHeight="1">
      <c r="A20" s="34" t="s">
        <v>300</v>
      </c>
      <c r="B20" s="80">
        <v>805758</v>
      </c>
      <c r="C20" s="294">
        <v>516935</v>
      </c>
      <c r="D20" s="294">
        <f t="shared" ref="D20:D28" si="2">B20-C20</f>
        <v>288823</v>
      </c>
      <c r="E20" s="295">
        <f t="shared" si="1"/>
        <v>55.872208304719159</v>
      </c>
    </row>
    <row r="21" spans="1:5" ht="9.1999999999999993" customHeight="1">
      <c r="A21" s="34" t="s">
        <v>318</v>
      </c>
      <c r="B21" s="80">
        <v>727013</v>
      </c>
      <c r="C21" s="294">
        <v>507847</v>
      </c>
      <c r="D21" s="294">
        <f t="shared" si="2"/>
        <v>219166</v>
      </c>
      <c r="E21" s="295">
        <f t="shared" si="1"/>
        <v>43.155911130714564</v>
      </c>
    </row>
    <row r="22" spans="1:5" ht="9.1999999999999993" customHeight="1">
      <c r="A22" s="34" t="s">
        <v>313</v>
      </c>
      <c r="B22" s="80">
        <v>719646</v>
      </c>
      <c r="C22" s="294">
        <v>432083</v>
      </c>
      <c r="D22" s="294">
        <f t="shared" si="2"/>
        <v>287563</v>
      </c>
      <c r="E22" s="295">
        <f t="shared" si="1"/>
        <v>66.552722509332696</v>
      </c>
    </row>
    <row r="23" spans="1:5" ht="9.1999999999999993" customHeight="1">
      <c r="A23" s="34" t="s">
        <v>302</v>
      </c>
      <c r="B23" s="80">
        <v>582547</v>
      </c>
      <c r="C23" s="294">
        <v>521150</v>
      </c>
      <c r="D23" s="294">
        <f t="shared" si="2"/>
        <v>61397</v>
      </c>
      <c r="E23" s="295">
        <f t="shared" si="1"/>
        <v>11.781061114842176</v>
      </c>
    </row>
    <row r="24" spans="1:5" ht="9.1999999999999993" customHeight="1">
      <c r="A24" s="34" t="s">
        <v>308</v>
      </c>
      <c r="B24" s="80">
        <v>508217</v>
      </c>
      <c r="C24" s="294">
        <v>316830</v>
      </c>
      <c r="D24" s="294">
        <f t="shared" si="2"/>
        <v>191387</v>
      </c>
      <c r="E24" s="295">
        <f t="shared" si="1"/>
        <v>60.4068427863523</v>
      </c>
    </row>
    <row r="25" spans="1:5" ht="9.1999999999999993" customHeight="1">
      <c r="A25" s="34" t="s">
        <v>285</v>
      </c>
      <c r="B25" s="80">
        <v>490875</v>
      </c>
      <c r="C25" s="294">
        <v>370676</v>
      </c>
      <c r="D25" s="294">
        <f t="shared" si="2"/>
        <v>120199</v>
      </c>
      <c r="E25" s="295">
        <f t="shared" si="1"/>
        <v>32.426971263313511</v>
      </c>
    </row>
    <row r="26" spans="1:5" ht="9.1999999999999993" customHeight="1">
      <c r="A26" s="34" t="s">
        <v>286</v>
      </c>
      <c r="B26" s="80">
        <v>472726</v>
      </c>
      <c r="C26" s="294">
        <v>367558</v>
      </c>
      <c r="D26" s="294">
        <f t="shared" si="2"/>
        <v>105168</v>
      </c>
      <c r="E26" s="295">
        <f t="shared" si="1"/>
        <v>28.612627122794226</v>
      </c>
    </row>
    <row r="27" spans="1:5" ht="9.1999999999999993" customHeight="1">
      <c r="A27" s="34" t="s">
        <v>315</v>
      </c>
      <c r="B27" s="80">
        <v>469067</v>
      </c>
      <c r="C27" s="294">
        <v>344889</v>
      </c>
      <c r="D27" s="294">
        <f t="shared" si="2"/>
        <v>124178</v>
      </c>
      <c r="E27" s="295">
        <f t="shared" si="1"/>
        <v>36.005207472549138</v>
      </c>
    </row>
    <row r="28" spans="1:5" ht="9.1999999999999993" customHeight="1">
      <c r="A28" s="34" t="s">
        <v>303</v>
      </c>
      <c r="B28" s="80">
        <v>378104</v>
      </c>
      <c r="C28" s="294">
        <v>256705</v>
      </c>
      <c r="D28" s="294">
        <f t="shared" si="2"/>
        <v>121399</v>
      </c>
      <c r="E28" s="295">
        <f t="shared" si="1"/>
        <v>47.291248709608311</v>
      </c>
    </row>
    <row r="29" spans="1:5" ht="9.1999999999999993" customHeight="1">
      <c r="A29" s="34"/>
      <c r="B29" s="80"/>
      <c r="C29" s="294"/>
      <c r="D29" s="294"/>
      <c r="E29" s="295"/>
    </row>
    <row r="30" spans="1:5" ht="9.1999999999999993" customHeight="1">
      <c r="A30" s="34" t="s">
        <v>317</v>
      </c>
      <c r="B30" s="80">
        <v>374361</v>
      </c>
      <c r="C30" s="294">
        <v>291172</v>
      </c>
      <c r="D30" s="294">
        <f>B30-C30</f>
        <v>83189</v>
      </c>
      <c r="E30" s="295">
        <f t="shared" si="1"/>
        <v>28.570398252579231</v>
      </c>
    </row>
    <row r="31" spans="1:5" ht="9.1999999999999993" customHeight="1">
      <c r="A31" s="34" t="s">
        <v>294</v>
      </c>
      <c r="B31" s="80">
        <v>300115</v>
      </c>
      <c r="C31" s="294">
        <v>190585</v>
      </c>
      <c r="D31" s="294">
        <f t="shared" ref="D31:D39" si="3">B31-C31</f>
        <v>109530</v>
      </c>
      <c r="E31" s="295">
        <f t="shared" si="1"/>
        <v>57.470420022562109</v>
      </c>
    </row>
    <row r="32" spans="1:5" ht="9.1999999999999993" customHeight="1">
      <c r="A32" s="34" t="s">
        <v>322</v>
      </c>
      <c r="B32" s="80">
        <v>289769</v>
      </c>
      <c r="C32" s="294">
        <v>159343</v>
      </c>
      <c r="D32" s="294">
        <f t="shared" si="3"/>
        <v>130426</v>
      </c>
      <c r="E32" s="295">
        <f t="shared" si="1"/>
        <v>81.852356237801473</v>
      </c>
    </row>
    <row r="33" spans="1:5" ht="9.1999999999999993" customHeight="1">
      <c r="A33" s="34" t="s">
        <v>329</v>
      </c>
      <c r="B33" s="80">
        <v>251763</v>
      </c>
      <c r="C33" s="294">
        <v>190011</v>
      </c>
      <c r="D33" s="294">
        <f t="shared" si="3"/>
        <v>61752</v>
      </c>
      <c r="E33" s="295">
        <f t="shared" si="1"/>
        <v>32.499171100620487</v>
      </c>
    </row>
    <row r="34" spans="1:5" ht="9.1999999999999993" customHeight="1">
      <c r="A34" s="34" t="s">
        <v>291</v>
      </c>
      <c r="B34" s="80">
        <v>243542</v>
      </c>
      <c r="C34" s="294">
        <v>213528</v>
      </c>
      <c r="D34" s="294">
        <f t="shared" si="3"/>
        <v>30014</v>
      </c>
      <c r="E34" s="295">
        <f t="shared" si="1"/>
        <v>14.05623618448166</v>
      </c>
    </row>
    <row r="35" spans="1:5" ht="9.1999999999999993" customHeight="1">
      <c r="A35" s="34" t="s">
        <v>305</v>
      </c>
      <c r="B35" s="80">
        <v>233002</v>
      </c>
      <c r="C35" s="294">
        <v>152931</v>
      </c>
      <c r="D35" s="294">
        <f t="shared" si="3"/>
        <v>80071</v>
      </c>
      <c r="E35" s="295">
        <f t="shared" si="1"/>
        <v>52.357599178714587</v>
      </c>
    </row>
    <row r="36" spans="1:5" ht="9.1999999999999993" customHeight="1">
      <c r="A36" s="34" t="s">
        <v>324</v>
      </c>
      <c r="B36" s="80">
        <v>230815</v>
      </c>
      <c r="C36" s="294">
        <v>158100</v>
      </c>
      <c r="D36" s="294">
        <f t="shared" si="3"/>
        <v>72715</v>
      </c>
      <c r="E36" s="295">
        <f t="shared" si="1"/>
        <v>45.993042378241626</v>
      </c>
    </row>
    <row r="37" spans="1:5" ht="9.1999999999999993" customHeight="1">
      <c r="A37" s="34" t="s">
        <v>320</v>
      </c>
      <c r="B37" s="80">
        <v>213211</v>
      </c>
      <c r="C37" s="294">
        <v>118304</v>
      </c>
      <c r="D37" s="294">
        <f t="shared" si="3"/>
        <v>94907</v>
      </c>
      <c r="E37" s="295">
        <f t="shared" si="1"/>
        <v>80.222984852583181</v>
      </c>
    </row>
    <row r="38" spans="1:5" ht="9.1999999999999993" customHeight="1">
      <c r="A38" s="34" t="s">
        <v>316</v>
      </c>
      <c r="B38" s="80">
        <v>209821</v>
      </c>
      <c r="C38" s="294">
        <v>129345</v>
      </c>
      <c r="D38" s="294">
        <f t="shared" si="3"/>
        <v>80476</v>
      </c>
      <c r="E38" s="295">
        <f t="shared" si="1"/>
        <v>62.218098882832741</v>
      </c>
    </row>
    <row r="39" spans="1:5" ht="9.1999999999999993" customHeight="1">
      <c r="A39" s="34" t="s">
        <v>311</v>
      </c>
      <c r="B39" s="80">
        <v>208154</v>
      </c>
      <c r="C39" s="294">
        <v>149592</v>
      </c>
      <c r="D39" s="294">
        <f t="shared" si="3"/>
        <v>58562</v>
      </c>
      <c r="E39" s="295">
        <f t="shared" si="1"/>
        <v>39.147815391197391</v>
      </c>
    </row>
    <row r="40" spans="1:5" ht="9.1999999999999993" customHeight="1">
      <c r="A40" s="34"/>
      <c r="B40" s="80"/>
      <c r="C40" s="294"/>
      <c r="D40" s="294"/>
      <c r="E40" s="295"/>
    </row>
    <row r="41" spans="1:5" ht="9.1999999999999993" customHeight="1">
      <c r="A41" s="34" t="s">
        <v>296</v>
      </c>
      <c r="B41" s="80">
        <v>187333</v>
      </c>
      <c r="C41" s="294">
        <v>136640</v>
      </c>
      <c r="D41" s="294">
        <f>B41-C41</f>
        <v>50693</v>
      </c>
      <c r="E41" s="295">
        <f t="shared" si="1"/>
        <v>37.099677985948475</v>
      </c>
    </row>
    <row r="42" spans="1:5" ht="9.1999999999999993" customHeight="1">
      <c r="A42" s="34" t="s">
        <v>344</v>
      </c>
      <c r="B42" s="80">
        <v>170331</v>
      </c>
      <c r="C42" s="294">
        <v>88899</v>
      </c>
      <c r="D42" s="294">
        <f t="shared" ref="D42:D50" si="4">B42-C42</f>
        <v>81432</v>
      </c>
      <c r="E42" s="295">
        <f t="shared" si="1"/>
        <v>91.600580433975637</v>
      </c>
    </row>
    <row r="43" spans="1:5" ht="9.1999999999999993" customHeight="1">
      <c r="A43" s="34" t="s">
        <v>298</v>
      </c>
      <c r="B43" s="80">
        <v>166967</v>
      </c>
      <c r="C43" s="294">
        <v>119003</v>
      </c>
      <c r="D43" s="294">
        <f t="shared" si="4"/>
        <v>47964</v>
      </c>
      <c r="E43" s="295">
        <f t="shared" si="1"/>
        <v>40.304866263875702</v>
      </c>
    </row>
    <row r="44" spans="1:5" ht="9.1999999999999993" customHeight="1">
      <c r="A44" s="34" t="s">
        <v>297</v>
      </c>
      <c r="B44" s="80">
        <v>146758</v>
      </c>
      <c r="C44" s="294">
        <v>78744</v>
      </c>
      <c r="D44" s="294">
        <f t="shared" si="4"/>
        <v>68014</v>
      </c>
      <c r="E44" s="295">
        <f t="shared" si="1"/>
        <v>86.373564970029463</v>
      </c>
    </row>
    <row r="45" spans="1:5" ht="9.1999999999999993" customHeight="1">
      <c r="A45" s="34" t="s">
        <v>295</v>
      </c>
      <c r="B45" s="80">
        <v>140808</v>
      </c>
      <c r="C45" s="294">
        <v>90089</v>
      </c>
      <c r="D45" s="294">
        <f t="shared" si="4"/>
        <v>50719</v>
      </c>
      <c r="E45" s="295">
        <f t="shared" si="1"/>
        <v>56.298771215131701</v>
      </c>
    </row>
    <row r="46" spans="1:5" ht="9.1999999999999993" customHeight="1">
      <c r="A46" s="34" t="s">
        <v>283</v>
      </c>
      <c r="B46" s="80">
        <v>132832</v>
      </c>
      <c r="C46" s="294">
        <v>72878</v>
      </c>
      <c r="D46" s="294">
        <f t="shared" si="4"/>
        <v>59954</v>
      </c>
      <c r="E46" s="295">
        <f t="shared" si="1"/>
        <v>82.266253190263186</v>
      </c>
    </row>
    <row r="47" spans="1:5" ht="9.1999999999999993" customHeight="1">
      <c r="A47" s="34" t="s">
        <v>319</v>
      </c>
      <c r="B47" s="80">
        <v>130628</v>
      </c>
      <c r="C47" s="294">
        <v>118384</v>
      </c>
      <c r="D47" s="294">
        <f t="shared" si="4"/>
        <v>12244</v>
      </c>
      <c r="E47" s="295">
        <f t="shared" si="1"/>
        <v>10.342613866738748</v>
      </c>
    </row>
    <row r="48" spans="1:5" ht="9.1999999999999993" customHeight="1">
      <c r="A48" s="34" t="s">
        <v>307</v>
      </c>
      <c r="B48" s="80">
        <v>109269</v>
      </c>
      <c r="C48" s="294">
        <v>72910</v>
      </c>
      <c r="D48" s="294">
        <f t="shared" si="4"/>
        <v>36359</v>
      </c>
      <c r="E48" s="295">
        <f t="shared" si="1"/>
        <v>49.868330818817718</v>
      </c>
    </row>
    <row r="49" spans="1:5" ht="9.1999999999999993" customHeight="1">
      <c r="A49" s="34" t="s">
        <v>292</v>
      </c>
      <c r="B49" s="80">
        <v>89387</v>
      </c>
      <c r="C49" s="294">
        <v>64038</v>
      </c>
      <c r="D49" s="294">
        <f t="shared" si="4"/>
        <v>25349</v>
      </c>
      <c r="E49" s="295">
        <f t="shared" si="1"/>
        <v>39.584309316343422</v>
      </c>
    </row>
    <row r="50" spans="1:5" ht="9.1999999999999993" customHeight="1">
      <c r="A50" s="34" t="s">
        <v>288</v>
      </c>
      <c r="B50" s="80">
        <v>79877</v>
      </c>
      <c r="C50" s="294">
        <v>73676</v>
      </c>
      <c r="D50" s="294">
        <f t="shared" si="4"/>
        <v>6201</v>
      </c>
      <c r="E50" s="295">
        <f t="shared" si="1"/>
        <v>8.416580704707096</v>
      </c>
    </row>
    <row r="51" spans="1:5" ht="9.1999999999999993" customHeight="1">
      <c r="A51" s="34"/>
      <c r="B51" s="80"/>
      <c r="C51" s="294"/>
      <c r="D51" s="294"/>
      <c r="E51" s="295"/>
    </row>
    <row r="52" spans="1:5" ht="9.1999999999999993" customHeight="1">
      <c r="A52" s="34" t="s">
        <v>309</v>
      </c>
      <c r="B52" s="80">
        <v>70698</v>
      </c>
      <c r="C52" s="294">
        <v>51228</v>
      </c>
      <c r="D52" s="294">
        <f>B52-C52</f>
        <v>19470</v>
      </c>
      <c r="E52" s="295">
        <f>D52/C52*100</f>
        <v>38.006558913094402</v>
      </c>
    </row>
    <row r="53" spans="1:5" ht="9.1999999999999993" customHeight="1">
      <c r="A53" s="34" t="s">
        <v>287</v>
      </c>
      <c r="B53" s="80">
        <v>69865</v>
      </c>
      <c r="C53" s="294">
        <v>45381</v>
      </c>
      <c r="D53" s="294">
        <f>B53-C53</f>
        <v>24484</v>
      </c>
      <c r="E53" s="295">
        <f t="shared" ref="E53:E63" si="5">D53/C53*100</f>
        <v>53.95209448888302</v>
      </c>
    </row>
    <row r="54" spans="1:5" ht="9.1999999999999993" customHeight="1">
      <c r="A54" s="34" t="s">
        <v>304</v>
      </c>
      <c r="B54" s="80">
        <v>62981</v>
      </c>
      <c r="C54" s="294">
        <v>39131</v>
      </c>
      <c r="D54" s="294">
        <f t="shared" ref="D54:D63" si="6">B54-C54</f>
        <v>23850</v>
      </c>
      <c r="E54" s="295">
        <f t="shared" si="5"/>
        <v>60.949119623827656</v>
      </c>
    </row>
    <row r="55" spans="1:5" ht="9.1999999999999993" customHeight="1">
      <c r="A55" s="34" t="s">
        <v>299</v>
      </c>
      <c r="B55" s="80">
        <v>47904</v>
      </c>
      <c r="C55" s="294">
        <v>36909</v>
      </c>
      <c r="D55" s="294">
        <f t="shared" si="6"/>
        <v>10995</v>
      </c>
      <c r="E55" s="295">
        <f t="shared" si="5"/>
        <v>29.789482240104036</v>
      </c>
    </row>
    <row r="56" spans="1:5" ht="9.1999999999999993" customHeight="1">
      <c r="A56" s="34" t="s">
        <v>282</v>
      </c>
      <c r="B56" s="80">
        <v>46651</v>
      </c>
      <c r="C56" s="294">
        <v>38212</v>
      </c>
      <c r="D56" s="294">
        <f t="shared" si="6"/>
        <v>8439</v>
      </c>
      <c r="E56" s="295">
        <f t="shared" si="5"/>
        <v>22.084685439129071</v>
      </c>
    </row>
    <row r="57" spans="1:5" ht="9.1999999999999993" customHeight="1">
      <c r="A57" s="34" t="s">
        <v>325</v>
      </c>
      <c r="B57" s="80">
        <v>27979</v>
      </c>
      <c r="C57" s="294">
        <v>22932</v>
      </c>
      <c r="D57" s="294">
        <f t="shared" si="6"/>
        <v>5047</v>
      </c>
      <c r="E57" s="295">
        <f t="shared" si="5"/>
        <v>22.008547008547009</v>
      </c>
    </row>
    <row r="58" spans="1:5" ht="9.1999999999999993" customHeight="1">
      <c r="A58" s="34" t="s">
        <v>328</v>
      </c>
      <c r="B58" s="80">
        <v>22544</v>
      </c>
      <c r="C58" s="294">
        <v>20643</v>
      </c>
      <c r="D58" s="294">
        <f t="shared" si="6"/>
        <v>1901</v>
      </c>
      <c r="E58" s="295">
        <f t="shared" si="5"/>
        <v>9.2089328101535628</v>
      </c>
    </row>
    <row r="59" spans="1:5" ht="9.1999999999999993" customHeight="1">
      <c r="A59" s="34" t="s">
        <v>321</v>
      </c>
      <c r="B59" s="80">
        <v>21182</v>
      </c>
      <c r="C59" s="294">
        <v>14538</v>
      </c>
      <c r="D59" s="294">
        <f t="shared" si="6"/>
        <v>6644</v>
      </c>
      <c r="E59" s="295">
        <f t="shared" si="5"/>
        <v>45.700921722382724</v>
      </c>
    </row>
    <row r="60" spans="1:5" ht="9.1999999999999993" customHeight="1">
      <c r="A60" s="34" t="s">
        <v>306</v>
      </c>
      <c r="B60" s="80">
        <v>19856</v>
      </c>
      <c r="C60" s="294">
        <v>16590</v>
      </c>
      <c r="D60" s="294">
        <f t="shared" si="6"/>
        <v>3266</v>
      </c>
      <c r="E60" s="295">
        <f t="shared" si="5"/>
        <v>19.686558167570826</v>
      </c>
    </row>
    <row r="61" spans="1:5" ht="9.1999999999999993" customHeight="1">
      <c r="A61" s="34" t="s">
        <v>314</v>
      </c>
      <c r="B61" s="80">
        <v>16656</v>
      </c>
      <c r="C61" s="294">
        <v>12351</v>
      </c>
      <c r="D61" s="294">
        <f t="shared" si="6"/>
        <v>4305</v>
      </c>
      <c r="E61" s="295">
        <f t="shared" si="5"/>
        <v>34.855477289288316</v>
      </c>
    </row>
    <row r="62" spans="1:5" ht="9.1999999999999993" customHeight="1" thickBot="1">
      <c r="A62" s="93" t="s">
        <v>330</v>
      </c>
      <c r="B62" s="113">
        <v>16579</v>
      </c>
      <c r="C62" s="296">
        <v>12374</v>
      </c>
      <c r="D62" s="296">
        <f t="shared" si="6"/>
        <v>4205</v>
      </c>
      <c r="E62" s="297">
        <f t="shared" si="5"/>
        <v>33.982544043963145</v>
      </c>
    </row>
    <row r="63" spans="1:5" ht="9.1999999999999993" customHeight="1">
      <c r="A63" s="88" t="s">
        <v>2</v>
      </c>
      <c r="B63" s="114">
        <v>39916875</v>
      </c>
      <c r="C63" s="114">
        <v>31133481</v>
      </c>
      <c r="D63" s="114">
        <f t="shared" si="6"/>
        <v>8783394</v>
      </c>
      <c r="E63" s="115">
        <f t="shared" si="5"/>
        <v>28.212052484590465</v>
      </c>
    </row>
    <row r="64" spans="1:5" ht="21.75" customHeight="1">
      <c r="A64" s="364" t="s">
        <v>540</v>
      </c>
      <c r="B64" s="364"/>
      <c r="C64" s="364"/>
      <c r="D64" s="364"/>
      <c r="E64" s="364"/>
    </row>
    <row r="65" spans="1:5" ht="18" customHeight="1">
      <c r="A65" s="363" t="s">
        <v>386</v>
      </c>
      <c r="B65" s="363"/>
      <c r="C65" s="363"/>
      <c r="D65" s="363"/>
      <c r="E65" s="363"/>
    </row>
    <row r="67" spans="1:5">
      <c r="E67" s="39"/>
    </row>
    <row r="111" spans="1:5">
      <c r="A111" s="77"/>
      <c r="B111" s="39"/>
      <c r="C111" s="39"/>
      <c r="D111" s="39"/>
      <c r="E111" s="30"/>
    </row>
  </sheetData>
  <mergeCells count="8">
    <mergeCell ref="A65:E65"/>
    <mergeCell ref="A4:E4"/>
    <mergeCell ref="A1:E1"/>
    <mergeCell ref="A64:E64"/>
    <mergeCell ref="A2:E2"/>
    <mergeCell ref="A6:E6"/>
    <mergeCell ref="A5:E5"/>
    <mergeCell ref="A3:E3"/>
  </mergeCells>
  <phoneticPr fontId="1" type="noConversion"/>
  <pageMargins left="1.05" right="1.05" top="0.5" bottom="0.25" header="0" footer="0"/>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dimension ref="A1:L67"/>
  <sheetViews>
    <sheetView showGridLines="0" showWhiteSpace="0" view="pageLayout" zoomScale="145" zoomScaleNormal="100" zoomScaleSheetLayoutView="100" zoomScalePageLayoutView="145" workbookViewId="0">
      <selection activeCell="L9" sqref="L9"/>
    </sheetView>
  </sheetViews>
  <sheetFormatPr defaultRowHeight="8.25"/>
  <cols>
    <col min="1" max="1" width="10.140625" style="2" customWidth="1"/>
    <col min="2" max="3" width="8" style="2" customWidth="1"/>
    <col min="4" max="4" width="0.7109375" style="2" customWidth="1"/>
    <col min="5" max="11" width="8" style="2" customWidth="1"/>
    <col min="12" max="16384" width="9.140625" style="2"/>
  </cols>
  <sheetData>
    <row r="1" spans="1:12" ht="10.5" customHeight="1">
      <c r="A1" s="345" t="s">
        <v>430</v>
      </c>
      <c r="B1" s="345"/>
      <c r="C1" s="345"/>
      <c r="D1" s="345"/>
      <c r="E1" s="345"/>
      <c r="F1" s="345"/>
      <c r="G1" s="345"/>
      <c r="H1" s="345"/>
      <c r="I1" s="345"/>
      <c r="J1" s="345"/>
      <c r="K1" s="345"/>
    </row>
    <row r="2" spans="1:12" ht="12.75" customHeight="1">
      <c r="A2" s="325" t="s">
        <v>431</v>
      </c>
      <c r="B2" s="325"/>
      <c r="C2" s="325"/>
      <c r="D2" s="325"/>
      <c r="E2" s="325"/>
      <c r="F2" s="325"/>
      <c r="G2" s="325"/>
      <c r="H2" s="325"/>
      <c r="I2" s="325"/>
      <c r="J2" s="325"/>
      <c r="K2" s="325"/>
    </row>
    <row r="3" spans="1:12" ht="18" customHeight="1">
      <c r="A3" s="333" t="s">
        <v>541</v>
      </c>
      <c r="B3" s="333"/>
      <c r="C3" s="333"/>
      <c r="D3" s="333"/>
      <c r="E3" s="333"/>
      <c r="F3" s="333"/>
      <c r="G3" s="333"/>
      <c r="H3" s="333"/>
      <c r="I3" s="333"/>
      <c r="J3" s="333"/>
      <c r="K3" s="333"/>
    </row>
    <row r="4" spans="1:12" ht="7.5" customHeight="1">
      <c r="A4" s="330"/>
      <c r="B4" s="330"/>
      <c r="C4" s="330"/>
      <c r="D4" s="330"/>
      <c r="E4" s="330"/>
      <c r="F4" s="330"/>
      <c r="G4" s="330"/>
      <c r="H4" s="330"/>
      <c r="I4" s="330"/>
      <c r="J4" s="330"/>
      <c r="K4" s="330"/>
      <c r="L4" s="32"/>
    </row>
    <row r="5" spans="1:12" ht="10.5" customHeight="1">
      <c r="A5" s="341" t="s">
        <v>351</v>
      </c>
      <c r="B5" s="341"/>
      <c r="C5" s="341"/>
      <c r="D5" s="341"/>
      <c r="E5" s="341"/>
      <c r="F5" s="341"/>
      <c r="G5" s="341"/>
      <c r="H5" s="341"/>
      <c r="I5" s="341"/>
      <c r="J5" s="341"/>
      <c r="K5" s="341"/>
      <c r="L5" s="32"/>
    </row>
    <row r="6" spans="1:12" ht="18" customHeight="1">
      <c r="A6" s="324" t="s">
        <v>423</v>
      </c>
      <c r="B6" s="324"/>
      <c r="C6" s="324"/>
      <c r="D6" s="324"/>
      <c r="E6" s="324"/>
      <c r="F6" s="324"/>
      <c r="G6" s="324"/>
      <c r="H6" s="324"/>
      <c r="I6" s="324"/>
      <c r="J6" s="324"/>
      <c r="K6" s="324"/>
    </row>
    <row r="7" spans="1:12" ht="9" customHeight="1">
      <c r="A7" s="52"/>
      <c r="B7" s="348" t="s">
        <v>432</v>
      </c>
      <c r="C7" s="348"/>
      <c r="D7" s="237"/>
      <c r="E7" s="348" t="s">
        <v>433</v>
      </c>
      <c r="F7" s="348"/>
      <c r="G7" s="348"/>
      <c r="H7" s="348"/>
      <c r="I7" s="348"/>
      <c r="J7" s="348"/>
      <c r="K7" s="348"/>
    </row>
    <row r="8" spans="1:12" ht="18.75" customHeight="1">
      <c r="B8" s="116" t="s">
        <v>210</v>
      </c>
      <c r="C8" s="116" t="s">
        <v>4</v>
      </c>
      <c r="D8" s="116"/>
      <c r="E8" s="116" t="s">
        <v>63</v>
      </c>
      <c r="F8" s="116" t="s">
        <v>434</v>
      </c>
      <c r="G8" s="116" t="s">
        <v>65</v>
      </c>
      <c r="H8" s="116" t="s">
        <v>64</v>
      </c>
      <c r="I8" s="116" t="s">
        <v>568</v>
      </c>
      <c r="J8" s="116" t="s">
        <v>62</v>
      </c>
      <c r="K8" s="116" t="s">
        <v>209</v>
      </c>
    </row>
    <row r="9" spans="1:12" ht="9.1999999999999993" customHeight="1">
      <c r="A9" s="34" t="s">
        <v>284</v>
      </c>
      <c r="B9" s="118">
        <v>27205704</v>
      </c>
      <c r="C9" s="118">
        <v>10143659</v>
      </c>
      <c r="D9" s="118"/>
      <c r="E9" s="118">
        <v>4324910</v>
      </c>
      <c r="F9" s="118">
        <v>3181382</v>
      </c>
      <c r="G9" s="118">
        <v>71924</v>
      </c>
      <c r="H9" s="118">
        <v>837874</v>
      </c>
      <c r="I9" s="118">
        <v>240218</v>
      </c>
      <c r="J9" s="118">
        <v>424741</v>
      </c>
      <c r="K9" s="118">
        <v>1062610</v>
      </c>
      <c r="L9" s="39"/>
    </row>
    <row r="10" spans="1:12" ht="9.1999999999999993" customHeight="1">
      <c r="A10" s="34" t="s">
        <v>312</v>
      </c>
      <c r="B10" s="118">
        <v>15091125</v>
      </c>
      <c r="C10" s="118">
        <v>4301158</v>
      </c>
      <c r="D10" s="118"/>
      <c r="E10" s="118">
        <v>255171</v>
      </c>
      <c r="F10" s="118">
        <v>997998</v>
      </c>
      <c r="G10" s="118">
        <v>1056954</v>
      </c>
      <c r="H10" s="118">
        <v>264337</v>
      </c>
      <c r="I10" s="118">
        <v>580435</v>
      </c>
      <c r="J10" s="118">
        <v>155205</v>
      </c>
      <c r="K10" s="118">
        <v>991058</v>
      </c>
    </row>
    <row r="11" spans="1:12" ht="9.1999999999999993" customHeight="1">
      <c r="A11" s="34" t="s">
        <v>323</v>
      </c>
      <c r="B11" s="118">
        <v>21117702</v>
      </c>
      <c r="C11" s="118">
        <v>4139412</v>
      </c>
      <c r="D11" s="118"/>
      <c r="E11" s="118">
        <v>2488255</v>
      </c>
      <c r="F11" s="118">
        <v>690825</v>
      </c>
      <c r="G11" s="118">
        <v>60359</v>
      </c>
      <c r="H11" s="118">
        <v>339987</v>
      </c>
      <c r="I11" s="118">
        <v>123471</v>
      </c>
      <c r="J11" s="118">
        <v>85009</v>
      </c>
      <c r="K11" s="118">
        <v>351506</v>
      </c>
    </row>
    <row r="12" spans="1:12" ht="9.1999999999999993" customHeight="1">
      <c r="A12" s="34" t="s">
        <v>289</v>
      </c>
      <c r="B12" s="118">
        <v>15175486</v>
      </c>
      <c r="C12" s="118">
        <v>3667840</v>
      </c>
      <c r="D12" s="118"/>
      <c r="E12" s="118">
        <v>268881</v>
      </c>
      <c r="F12" s="118">
        <v>304079</v>
      </c>
      <c r="G12" s="118">
        <v>1519264</v>
      </c>
      <c r="H12" s="118">
        <v>329500</v>
      </c>
      <c r="I12" s="118">
        <v>643172</v>
      </c>
      <c r="J12" s="118">
        <v>61748</v>
      </c>
      <c r="K12" s="118">
        <v>541196</v>
      </c>
    </row>
    <row r="13" spans="1:12" ht="9.1999999999999993" customHeight="1">
      <c r="A13" s="34" t="s">
        <v>310</v>
      </c>
      <c r="B13" s="118">
        <v>6955512</v>
      </c>
      <c r="C13" s="118">
        <v>1846112</v>
      </c>
      <c r="D13" s="118"/>
      <c r="E13" s="118">
        <v>129192</v>
      </c>
      <c r="F13" s="118">
        <v>518258</v>
      </c>
      <c r="G13" s="118">
        <v>278597</v>
      </c>
      <c r="H13" s="118">
        <v>134170</v>
      </c>
      <c r="I13" s="118">
        <v>318125</v>
      </c>
      <c r="J13" s="118">
        <v>74557</v>
      </c>
      <c r="K13" s="118">
        <v>393213</v>
      </c>
    </row>
    <row r="14" spans="1:12" ht="9.1999999999999993" customHeight="1">
      <c r="A14" s="34" t="s">
        <v>293</v>
      </c>
      <c r="B14" s="118">
        <v>11083713</v>
      </c>
      <c r="C14" s="118">
        <v>1759453</v>
      </c>
      <c r="D14" s="118"/>
      <c r="E14" s="118">
        <v>711007</v>
      </c>
      <c r="F14" s="118">
        <v>414853</v>
      </c>
      <c r="G14" s="118">
        <v>25540</v>
      </c>
      <c r="H14" s="118">
        <v>48910</v>
      </c>
      <c r="I14" s="118">
        <v>52914</v>
      </c>
      <c r="J14" s="118">
        <v>57296</v>
      </c>
      <c r="K14" s="118">
        <v>448933</v>
      </c>
    </row>
    <row r="15" spans="1:12" ht="9.1999999999999993" customHeight="1">
      <c r="A15" s="34" t="s">
        <v>301</v>
      </c>
      <c r="B15" s="118">
        <v>5582222</v>
      </c>
      <c r="C15" s="118">
        <v>975032</v>
      </c>
      <c r="D15" s="118"/>
      <c r="E15" s="118">
        <v>16309</v>
      </c>
      <c r="F15" s="118">
        <v>244332</v>
      </c>
      <c r="G15" s="118">
        <v>153535</v>
      </c>
      <c r="H15" s="118">
        <v>67906</v>
      </c>
      <c r="I15" s="118">
        <v>119549</v>
      </c>
      <c r="J15" s="118">
        <v>43931</v>
      </c>
      <c r="K15" s="118">
        <v>329470</v>
      </c>
    </row>
    <row r="16" spans="1:12" ht="9.1999999999999993" customHeight="1">
      <c r="A16" s="34" t="s">
        <v>290</v>
      </c>
      <c r="B16" s="118">
        <v>8772767</v>
      </c>
      <c r="C16" s="118">
        <v>939820</v>
      </c>
      <c r="D16" s="118"/>
      <c r="E16" s="118">
        <v>292530</v>
      </c>
      <c r="F16" s="118">
        <v>225563</v>
      </c>
      <c r="G16" s="118">
        <v>87011</v>
      </c>
      <c r="H16" s="118">
        <v>82217</v>
      </c>
      <c r="I16" s="118">
        <v>55627</v>
      </c>
      <c r="J16" s="118">
        <v>21208</v>
      </c>
      <c r="K16" s="118">
        <v>175664</v>
      </c>
    </row>
    <row r="17" spans="1:11" ht="9.1999999999999993" customHeight="1">
      <c r="A17" s="34" t="s">
        <v>363</v>
      </c>
      <c r="B17" s="118">
        <v>7121307</v>
      </c>
      <c r="C17" s="118">
        <v>903310</v>
      </c>
      <c r="D17" s="118"/>
      <c r="E17" s="118">
        <v>60565</v>
      </c>
      <c r="F17" s="118">
        <v>318055</v>
      </c>
      <c r="G17" s="118">
        <v>27439</v>
      </c>
      <c r="H17" s="118">
        <v>151215</v>
      </c>
      <c r="I17" s="118">
        <v>89056</v>
      </c>
      <c r="J17" s="118">
        <v>60052</v>
      </c>
      <c r="K17" s="118">
        <v>196928</v>
      </c>
    </row>
    <row r="18" spans="1:11" ht="9.1999999999999993" customHeight="1">
      <c r="A18" s="34" t="s">
        <v>327</v>
      </c>
      <c r="B18" s="118">
        <v>5850232</v>
      </c>
      <c r="C18" s="118">
        <v>894264</v>
      </c>
      <c r="D18" s="118"/>
      <c r="E18" s="118">
        <v>233867</v>
      </c>
      <c r="F18" s="118">
        <v>330921</v>
      </c>
      <c r="G18" s="118">
        <v>6462</v>
      </c>
      <c r="H18" s="118">
        <v>19888</v>
      </c>
      <c r="I18" s="118">
        <v>18386</v>
      </c>
      <c r="J18" s="118">
        <v>24755</v>
      </c>
      <c r="K18" s="118">
        <v>259985</v>
      </c>
    </row>
    <row r="19" spans="1:11" ht="9.1999999999999993" customHeight="1">
      <c r="A19" s="34"/>
      <c r="B19" s="118"/>
      <c r="C19" s="118"/>
      <c r="D19" s="118"/>
      <c r="E19" s="118"/>
      <c r="F19" s="118"/>
      <c r="G19" s="118"/>
      <c r="H19" s="118"/>
      <c r="I19" s="118"/>
      <c r="J19" s="118"/>
      <c r="K19" s="118"/>
    </row>
    <row r="20" spans="1:11" ht="9.1999999999999993" customHeight="1">
      <c r="A20" s="34" t="s">
        <v>364</v>
      </c>
      <c r="B20" s="118">
        <v>5552513</v>
      </c>
      <c r="C20" s="118">
        <v>861224</v>
      </c>
      <c r="D20" s="118"/>
      <c r="E20" s="118">
        <v>524438</v>
      </c>
      <c r="F20" s="118">
        <v>120016</v>
      </c>
      <c r="G20" s="118">
        <v>11263</v>
      </c>
      <c r="H20" s="118">
        <v>26255</v>
      </c>
      <c r="I20" s="118">
        <v>16468</v>
      </c>
      <c r="J20" s="118">
        <v>28266</v>
      </c>
      <c r="K20" s="118">
        <v>134518</v>
      </c>
    </row>
    <row r="21" spans="1:11" ht="9.1999999999999993" customHeight="1">
      <c r="A21" s="34" t="s">
        <v>300</v>
      </c>
      <c r="B21" s="118">
        <v>4980224</v>
      </c>
      <c r="C21" s="118">
        <v>805758</v>
      </c>
      <c r="D21" s="118"/>
      <c r="E21" s="118">
        <v>35676</v>
      </c>
      <c r="F21" s="118">
        <v>238864</v>
      </c>
      <c r="G21" s="118">
        <v>53508</v>
      </c>
      <c r="H21" s="118">
        <v>159114</v>
      </c>
      <c r="I21" s="118">
        <v>62402</v>
      </c>
      <c r="J21" s="118">
        <v>30045</v>
      </c>
      <c r="K21" s="118">
        <v>226149</v>
      </c>
    </row>
    <row r="22" spans="1:11" ht="9.1999999999999993" customHeight="1">
      <c r="A22" s="34" t="s">
        <v>318</v>
      </c>
      <c r="B22" s="118">
        <v>11982617</v>
      </c>
      <c r="C22" s="118">
        <v>727013</v>
      </c>
      <c r="D22" s="118"/>
      <c r="E22" s="118">
        <v>65712</v>
      </c>
      <c r="F22" s="118">
        <v>249561</v>
      </c>
      <c r="G22" s="118">
        <v>87258</v>
      </c>
      <c r="H22" s="118">
        <v>19264</v>
      </c>
      <c r="I22" s="118">
        <v>48431</v>
      </c>
      <c r="J22" s="118">
        <v>31343</v>
      </c>
      <c r="K22" s="118">
        <v>225444</v>
      </c>
    </row>
    <row r="23" spans="1:11" ht="9.1999999999999993" customHeight="1">
      <c r="A23" s="34" t="s">
        <v>313</v>
      </c>
      <c r="B23" s="118">
        <v>8841912</v>
      </c>
      <c r="C23" s="118">
        <v>719646</v>
      </c>
      <c r="D23" s="118"/>
      <c r="E23" s="118">
        <v>257791</v>
      </c>
      <c r="F23" s="118">
        <v>151568</v>
      </c>
      <c r="G23" s="118">
        <v>28973</v>
      </c>
      <c r="H23" s="118">
        <v>83973</v>
      </c>
      <c r="I23" s="118">
        <v>40241</v>
      </c>
      <c r="J23" s="118">
        <v>23489</v>
      </c>
      <c r="K23" s="118">
        <v>133611</v>
      </c>
    </row>
    <row r="24" spans="1:11" ht="9.1999999999999993" customHeight="1">
      <c r="A24" s="34" t="s">
        <v>302</v>
      </c>
      <c r="B24" s="118">
        <v>9295027</v>
      </c>
      <c r="C24" s="118">
        <v>582547</v>
      </c>
      <c r="D24" s="118"/>
      <c r="E24" s="118">
        <v>79010</v>
      </c>
      <c r="F24" s="118">
        <v>180998</v>
      </c>
      <c r="G24" s="118">
        <v>15298</v>
      </c>
      <c r="H24" s="118">
        <v>10853</v>
      </c>
      <c r="I24" s="118">
        <v>12452</v>
      </c>
      <c r="J24" s="118">
        <v>93025</v>
      </c>
      <c r="K24" s="118">
        <v>190911</v>
      </c>
    </row>
    <row r="25" spans="1:11" ht="9.1999999999999993" customHeight="1">
      <c r="A25" s="34" t="s">
        <v>308</v>
      </c>
      <c r="B25" s="118">
        <v>2196425</v>
      </c>
      <c r="C25" s="118">
        <v>508217</v>
      </c>
      <c r="D25" s="118"/>
      <c r="E25" s="118">
        <v>218534</v>
      </c>
      <c r="F25" s="118">
        <v>137599</v>
      </c>
      <c r="G25" s="118">
        <v>19989</v>
      </c>
      <c r="H25" s="118">
        <v>38985</v>
      </c>
      <c r="I25" s="118">
        <v>13534</v>
      </c>
      <c r="J25" s="118">
        <v>12412</v>
      </c>
      <c r="K25" s="118">
        <v>67164</v>
      </c>
    </row>
    <row r="26" spans="1:11" ht="9.1999999999999993" customHeight="1">
      <c r="A26" s="34" t="s">
        <v>285</v>
      </c>
      <c r="B26" s="118">
        <v>4558196</v>
      </c>
      <c r="C26" s="118">
        <v>490875</v>
      </c>
      <c r="D26" s="118"/>
      <c r="E26" s="118">
        <v>228610</v>
      </c>
      <c r="F26" s="118">
        <v>92758</v>
      </c>
      <c r="G26" s="118">
        <v>6927</v>
      </c>
      <c r="H26" s="118">
        <v>23662</v>
      </c>
      <c r="I26" s="118">
        <v>14005</v>
      </c>
      <c r="J26" s="118">
        <v>14944</v>
      </c>
      <c r="K26" s="118">
        <v>109969</v>
      </c>
    </row>
    <row r="27" spans="1:11" ht="9.1999999999999993" customHeight="1">
      <c r="A27" s="34" t="s">
        <v>286</v>
      </c>
      <c r="B27" s="118">
        <v>3104347</v>
      </c>
      <c r="C27" s="118">
        <v>472726</v>
      </c>
      <c r="D27" s="118"/>
      <c r="E27" s="118">
        <v>19537</v>
      </c>
      <c r="F27" s="118">
        <v>98205</v>
      </c>
      <c r="G27" s="118">
        <v>69762</v>
      </c>
      <c r="H27" s="118">
        <v>32128</v>
      </c>
      <c r="I27" s="118">
        <v>79144</v>
      </c>
      <c r="J27" s="118">
        <v>11948</v>
      </c>
      <c r="K27" s="118">
        <v>162002</v>
      </c>
    </row>
    <row r="28" spans="1:11" ht="9.1999999999999993" customHeight="1">
      <c r="A28" s="34" t="s">
        <v>315</v>
      </c>
      <c r="B28" s="118">
        <v>11067115</v>
      </c>
      <c r="C28" s="118">
        <v>469067</v>
      </c>
      <c r="D28" s="118"/>
      <c r="E28" s="118">
        <v>53814</v>
      </c>
      <c r="F28" s="118">
        <v>151290</v>
      </c>
      <c r="G28" s="118">
        <v>12839</v>
      </c>
      <c r="H28" s="118">
        <v>16865</v>
      </c>
      <c r="I28" s="118">
        <v>17331</v>
      </c>
      <c r="J28" s="118">
        <v>27143</v>
      </c>
      <c r="K28" s="118">
        <v>189785</v>
      </c>
    </row>
    <row r="29" spans="1:11" ht="9.1999999999999993" customHeight="1">
      <c r="A29" s="34" t="s">
        <v>365</v>
      </c>
      <c r="B29" s="118">
        <v>4932480</v>
      </c>
      <c r="C29" s="118">
        <v>378104</v>
      </c>
      <c r="D29" s="118"/>
      <c r="E29" s="118">
        <v>70621</v>
      </c>
      <c r="F29" s="118">
        <v>138823</v>
      </c>
      <c r="G29" s="118">
        <v>3501</v>
      </c>
      <c r="H29" s="118">
        <v>14459</v>
      </c>
      <c r="I29" s="118">
        <v>16202</v>
      </c>
      <c r="J29" s="118">
        <v>10897</v>
      </c>
      <c r="K29" s="118">
        <v>123601</v>
      </c>
    </row>
    <row r="30" spans="1:11" ht="9.1999999999999993" customHeight="1">
      <c r="A30" s="34"/>
      <c r="B30" s="118"/>
      <c r="C30" s="118"/>
      <c r="D30" s="118"/>
      <c r="E30" s="118"/>
      <c r="F30" s="118"/>
      <c r="G30" s="118"/>
      <c r="H30" s="118"/>
      <c r="I30" s="118"/>
      <c r="J30" s="118"/>
      <c r="K30" s="118"/>
    </row>
    <row r="31" spans="1:11" ht="9.1999999999999993" customHeight="1">
      <c r="A31" s="34" t="s">
        <v>366</v>
      </c>
      <c r="B31" s="118">
        <v>3464596</v>
      </c>
      <c r="C31" s="118">
        <v>374361</v>
      </c>
      <c r="D31" s="118"/>
      <c r="E31" s="118">
        <v>151571</v>
      </c>
      <c r="F31" s="118">
        <v>101787</v>
      </c>
      <c r="G31" s="118">
        <v>4935</v>
      </c>
      <c r="H31" s="118">
        <v>11863</v>
      </c>
      <c r="I31" s="118">
        <v>6036</v>
      </c>
      <c r="J31" s="118">
        <v>10200</v>
      </c>
      <c r="K31" s="118">
        <v>87969</v>
      </c>
    </row>
    <row r="32" spans="1:11" ht="9.1999999999999993" customHeight="1">
      <c r="A32" s="34" t="s">
        <v>294</v>
      </c>
      <c r="B32" s="118">
        <v>6190506</v>
      </c>
      <c r="C32" s="118">
        <v>300115</v>
      </c>
      <c r="D32" s="118"/>
      <c r="E32" s="118">
        <v>110317</v>
      </c>
      <c r="F32" s="118">
        <v>79321</v>
      </c>
      <c r="G32" s="118">
        <v>8724</v>
      </c>
      <c r="H32" s="118">
        <v>17345</v>
      </c>
      <c r="I32" s="118">
        <v>7813</v>
      </c>
      <c r="J32" s="118">
        <v>10424</v>
      </c>
      <c r="K32" s="118">
        <v>66171</v>
      </c>
    </row>
    <row r="33" spans="1:11" ht="9.1999999999999993" customHeight="1">
      <c r="A33" s="34" t="s">
        <v>322</v>
      </c>
      <c r="B33" s="118">
        <v>6067128</v>
      </c>
      <c r="C33" s="118">
        <v>289769</v>
      </c>
      <c r="D33" s="118"/>
      <c r="E33" s="118">
        <v>89297</v>
      </c>
      <c r="F33" s="118">
        <v>65060</v>
      </c>
      <c r="G33" s="118">
        <v>7503</v>
      </c>
      <c r="H33" s="118">
        <v>32251</v>
      </c>
      <c r="I33" s="118">
        <v>11293</v>
      </c>
      <c r="J33" s="118">
        <v>17648</v>
      </c>
      <c r="K33" s="118">
        <v>66717</v>
      </c>
    </row>
    <row r="34" spans="1:11" ht="9.1999999999999993" customHeight="1">
      <c r="A34" s="34" t="s">
        <v>329</v>
      </c>
      <c r="B34" s="118">
        <v>5439284</v>
      </c>
      <c r="C34" s="118">
        <v>251763</v>
      </c>
      <c r="D34" s="118"/>
      <c r="E34" s="118">
        <v>86272</v>
      </c>
      <c r="F34" s="118">
        <v>77009</v>
      </c>
      <c r="G34" s="118">
        <v>3811</v>
      </c>
      <c r="H34" s="118">
        <v>7320</v>
      </c>
      <c r="I34" s="118">
        <v>11143</v>
      </c>
      <c r="J34" s="118">
        <v>4833</v>
      </c>
      <c r="K34" s="118">
        <v>61375</v>
      </c>
    </row>
    <row r="35" spans="1:11" ht="9.1999999999999993" customHeight="1">
      <c r="A35" s="34" t="s">
        <v>291</v>
      </c>
      <c r="B35" s="118">
        <v>1120079</v>
      </c>
      <c r="C35" s="118">
        <v>243542</v>
      </c>
      <c r="D35" s="118"/>
      <c r="E35" s="118">
        <v>6241</v>
      </c>
      <c r="F35" s="118">
        <v>184610</v>
      </c>
      <c r="G35" s="118">
        <v>1360</v>
      </c>
      <c r="H35" s="118">
        <v>1727</v>
      </c>
      <c r="I35" s="118">
        <v>3231</v>
      </c>
      <c r="J35" s="118">
        <v>1647</v>
      </c>
      <c r="K35" s="118">
        <v>44726</v>
      </c>
    </row>
    <row r="36" spans="1:11" ht="9.1999999999999993" customHeight="1">
      <c r="A36" s="34" t="s">
        <v>305</v>
      </c>
      <c r="B36" s="118">
        <v>5763229</v>
      </c>
      <c r="C36" s="118">
        <v>233002</v>
      </c>
      <c r="D36" s="118"/>
      <c r="E36" s="118">
        <v>43511</v>
      </c>
      <c r="F36" s="118">
        <v>68893</v>
      </c>
      <c r="G36" s="118">
        <v>8612</v>
      </c>
      <c r="H36" s="118">
        <v>12758</v>
      </c>
      <c r="I36" s="118">
        <v>7274</v>
      </c>
      <c r="J36" s="118">
        <v>8827</v>
      </c>
      <c r="K36" s="118">
        <v>83127</v>
      </c>
    </row>
    <row r="37" spans="1:11" ht="9.1999999999999993" customHeight="1">
      <c r="A37" s="34" t="s">
        <v>367</v>
      </c>
      <c r="B37" s="118">
        <v>2545654</v>
      </c>
      <c r="C37" s="118">
        <v>230815</v>
      </c>
      <c r="D37" s="118"/>
      <c r="E37" s="118">
        <v>105462</v>
      </c>
      <c r="F37" s="118">
        <v>33724</v>
      </c>
      <c r="G37" s="118">
        <v>2278</v>
      </c>
      <c r="H37" s="118">
        <v>12987</v>
      </c>
      <c r="I37" s="118">
        <v>21517</v>
      </c>
      <c r="J37" s="118">
        <v>2885</v>
      </c>
      <c r="K37" s="118">
        <v>51962</v>
      </c>
    </row>
    <row r="38" spans="1:11" ht="9.1999999999999993" customHeight="1">
      <c r="A38" s="34" t="s">
        <v>320</v>
      </c>
      <c r="B38" s="118">
        <v>4423101</v>
      </c>
      <c r="C38" s="118">
        <v>213211</v>
      </c>
      <c r="D38" s="118"/>
      <c r="E38" s="118">
        <v>69694</v>
      </c>
      <c r="F38" s="118">
        <v>39062</v>
      </c>
      <c r="G38" s="118">
        <v>7703</v>
      </c>
      <c r="H38" s="118">
        <v>27381</v>
      </c>
      <c r="I38" s="118">
        <v>14157</v>
      </c>
      <c r="J38" s="118">
        <v>4824</v>
      </c>
      <c r="K38" s="118">
        <v>50390</v>
      </c>
    </row>
    <row r="39" spans="1:11" ht="9.1999999999999993" customHeight="1">
      <c r="A39" s="34" t="s">
        <v>316</v>
      </c>
      <c r="B39" s="118">
        <v>3551881</v>
      </c>
      <c r="C39" s="118">
        <v>209821</v>
      </c>
      <c r="D39" s="118"/>
      <c r="E39" s="118">
        <v>105647</v>
      </c>
      <c r="F39" s="118">
        <v>47948</v>
      </c>
      <c r="G39" s="118">
        <v>1893</v>
      </c>
      <c r="H39" s="118">
        <v>9176</v>
      </c>
      <c r="I39" s="118">
        <v>7581</v>
      </c>
      <c r="J39" s="118">
        <v>8259</v>
      </c>
      <c r="K39" s="118">
        <v>29317</v>
      </c>
    </row>
    <row r="40" spans="1:11" ht="9.1999999999999993" customHeight="1">
      <c r="A40" s="34" t="s">
        <v>368</v>
      </c>
      <c r="B40" s="118">
        <v>1857778</v>
      </c>
      <c r="C40" s="118">
        <v>208154</v>
      </c>
      <c r="D40" s="118"/>
      <c r="E40" s="118">
        <v>152836</v>
      </c>
      <c r="F40" s="118">
        <v>16411</v>
      </c>
      <c r="G40" s="118">
        <v>3829</v>
      </c>
      <c r="H40" s="118">
        <v>6340</v>
      </c>
      <c r="I40" s="118">
        <v>4943</v>
      </c>
      <c r="J40" s="118">
        <v>2923</v>
      </c>
      <c r="K40" s="118">
        <v>20872</v>
      </c>
    </row>
    <row r="41" spans="1:11" ht="9.1999999999999993" customHeight="1">
      <c r="A41" s="34"/>
      <c r="B41" s="118"/>
      <c r="C41" s="118"/>
      <c r="D41" s="118"/>
      <c r="E41" s="118"/>
      <c r="F41" s="118"/>
      <c r="G41" s="118"/>
      <c r="H41" s="118"/>
      <c r="I41" s="118"/>
      <c r="J41" s="118"/>
      <c r="K41" s="118"/>
    </row>
    <row r="42" spans="1:11" ht="9.1999999999999993" customHeight="1">
      <c r="A42" s="34" t="s">
        <v>296</v>
      </c>
      <c r="B42" s="118">
        <v>2671836</v>
      </c>
      <c r="C42" s="118">
        <v>187333</v>
      </c>
      <c r="D42" s="118"/>
      <c r="E42" s="118">
        <v>89781</v>
      </c>
      <c r="F42" s="118">
        <v>44598</v>
      </c>
      <c r="G42" s="118">
        <v>1215</v>
      </c>
      <c r="H42" s="118">
        <v>10911</v>
      </c>
      <c r="I42" s="118">
        <v>6553</v>
      </c>
      <c r="J42" s="118">
        <v>3943</v>
      </c>
      <c r="K42" s="118">
        <v>30332</v>
      </c>
    </row>
    <row r="43" spans="1:11" ht="9.1999999999999993" customHeight="1">
      <c r="A43" s="34" t="s">
        <v>344</v>
      </c>
      <c r="B43" s="118">
        <v>4614967</v>
      </c>
      <c r="C43" s="118">
        <v>170331</v>
      </c>
      <c r="D43" s="118"/>
      <c r="E43" s="118">
        <v>69176</v>
      </c>
      <c r="F43" s="118">
        <v>37392</v>
      </c>
      <c r="G43" s="118">
        <v>6101</v>
      </c>
      <c r="H43" s="118">
        <v>15784</v>
      </c>
      <c r="I43" s="118">
        <v>9225</v>
      </c>
      <c r="J43" s="118">
        <v>6538</v>
      </c>
      <c r="K43" s="118">
        <v>26115</v>
      </c>
    </row>
    <row r="44" spans="1:11" ht="9.1999999999999993" customHeight="1">
      <c r="A44" s="34" t="s">
        <v>369</v>
      </c>
      <c r="B44" s="118">
        <v>4377261</v>
      </c>
      <c r="C44" s="118">
        <v>166967</v>
      </c>
      <c r="D44" s="118"/>
      <c r="E44" s="118">
        <v>28562</v>
      </c>
      <c r="F44" s="118">
        <v>45347</v>
      </c>
      <c r="G44" s="118">
        <v>10893</v>
      </c>
      <c r="H44" s="118">
        <v>41032</v>
      </c>
      <c r="I44" s="118">
        <v>10338</v>
      </c>
      <c r="J44" s="118">
        <v>5200</v>
      </c>
      <c r="K44" s="118">
        <v>25595</v>
      </c>
    </row>
    <row r="45" spans="1:11" ht="9.1999999999999993" customHeight="1">
      <c r="A45" s="34" t="s">
        <v>297</v>
      </c>
      <c r="B45" s="118">
        <v>4199508</v>
      </c>
      <c r="C45" s="118">
        <v>146758</v>
      </c>
      <c r="D45" s="118"/>
      <c r="E45" s="118">
        <v>37902</v>
      </c>
      <c r="F45" s="118">
        <v>41252</v>
      </c>
      <c r="G45" s="118">
        <v>9211</v>
      </c>
      <c r="H45" s="118">
        <v>9144</v>
      </c>
      <c r="I45" s="118">
        <v>5359</v>
      </c>
      <c r="J45" s="118">
        <v>5835</v>
      </c>
      <c r="K45" s="118">
        <v>38055</v>
      </c>
    </row>
    <row r="46" spans="1:11" ht="9.1999999999999993" customHeight="1">
      <c r="A46" s="34" t="s">
        <v>295</v>
      </c>
      <c r="B46" s="118">
        <v>2909075</v>
      </c>
      <c r="C46" s="118">
        <v>140808</v>
      </c>
      <c r="D46" s="118"/>
      <c r="E46" s="118">
        <v>45429</v>
      </c>
      <c r="F46" s="118">
        <v>37938</v>
      </c>
      <c r="G46" s="118">
        <v>1306</v>
      </c>
      <c r="H46" s="118">
        <v>9246</v>
      </c>
      <c r="I46" s="118">
        <v>3208</v>
      </c>
      <c r="J46" s="118">
        <v>6122</v>
      </c>
      <c r="K46" s="118">
        <v>37559</v>
      </c>
    </row>
    <row r="47" spans="1:11" ht="9.1999999999999993" customHeight="1">
      <c r="A47" s="34" t="s">
        <v>283</v>
      </c>
      <c r="B47" s="118">
        <v>2788774</v>
      </c>
      <c r="C47" s="118">
        <v>132832</v>
      </c>
      <c r="D47" s="118"/>
      <c r="E47" s="118">
        <v>65426</v>
      </c>
      <c r="F47" s="118">
        <v>24992</v>
      </c>
      <c r="G47" s="118">
        <v>920</v>
      </c>
      <c r="H47" s="118">
        <v>16381</v>
      </c>
      <c r="I47" s="118">
        <v>4277</v>
      </c>
      <c r="J47" s="118">
        <v>2048</v>
      </c>
      <c r="K47" s="118">
        <v>18788</v>
      </c>
    </row>
    <row r="48" spans="1:11" ht="9.1999999999999993" customHeight="1">
      <c r="A48" s="34" t="s">
        <v>370</v>
      </c>
      <c r="B48" s="118">
        <v>922258</v>
      </c>
      <c r="C48" s="118">
        <v>130628</v>
      </c>
      <c r="D48" s="118"/>
      <c r="E48" s="118">
        <v>3892</v>
      </c>
      <c r="F48" s="118">
        <v>21403</v>
      </c>
      <c r="G48" s="118">
        <v>27869</v>
      </c>
      <c r="H48" s="118">
        <v>14265</v>
      </c>
      <c r="I48" s="118">
        <v>9423</v>
      </c>
      <c r="J48" s="118">
        <v>3803</v>
      </c>
      <c r="K48" s="118">
        <v>49973</v>
      </c>
    </row>
    <row r="49" spans="1:11" ht="9.1999999999999993" customHeight="1">
      <c r="A49" s="34" t="s">
        <v>307</v>
      </c>
      <c r="B49" s="118">
        <v>1721160</v>
      </c>
      <c r="C49" s="118">
        <v>109269</v>
      </c>
      <c r="D49" s="118"/>
      <c r="E49" s="118">
        <v>44574</v>
      </c>
      <c r="F49" s="118">
        <v>23300</v>
      </c>
      <c r="G49" s="118">
        <v>955</v>
      </c>
      <c r="H49" s="118">
        <v>10212</v>
      </c>
      <c r="I49" s="118">
        <v>2011</v>
      </c>
      <c r="J49" s="118">
        <v>7758</v>
      </c>
      <c r="K49" s="118">
        <v>20459</v>
      </c>
    </row>
    <row r="50" spans="1:11" ht="9.1999999999999993" customHeight="1">
      <c r="A50" s="34" t="s">
        <v>292</v>
      </c>
      <c r="B50" s="118">
        <v>1482063</v>
      </c>
      <c r="C50" s="118">
        <v>89387</v>
      </c>
      <c r="D50" s="118"/>
      <c r="E50" s="118">
        <v>46021</v>
      </c>
      <c r="F50" s="118">
        <v>11554</v>
      </c>
      <c r="G50" s="118">
        <v>779</v>
      </c>
      <c r="H50" s="118">
        <v>2635</v>
      </c>
      <c r="I50" s="118">
        <v>3339</v>
      </c>
      <c r="J50" s="118">
        <v>198</v>
      </c>
      <c r="K50" s="118">
        <v>24861</v>
      </c>
    </row>
    <row r="51" spans="1:11" ht="9.1999999999999993" customHeight="1">
      <c r="A51" s="219" t="s">
        <v>288</v>
      </c>
      <c r="B51" s="118">
        <v>524576</v>
      </c>
      <c r="C51" s="118">
        <v>79877</v>
      </c>
      <c r="D51" s="118"/>
      <c r="E51" s="118">
        <v>3949</v>
      </c>
      <c r="F51" s="118">
        <v>11348</v>
      </c>
      <c r="G51" s="118">
        <v>8076</v>
      </c>
      <c r="H51" s="118">
        <v>18325</v>
      </c>
      <c r="I51" s="118">
        <v>6222</v>
      </c>
      <c r="J51" s="118">
        <v>2685</v>
      </c>
      <c r="K51" s="118">
        <v>29272</v>
      </c>
    </row>
    <row r="52" spans="1:11" ht="9.1999999999999993" customHeight="1">
      <c r="A52" s="34"/>
      <c r="B52" s="118"/>
      <c r="C52" s="118"/>
      <c r="D52" s="118"/>
      <c r="E52" s="118"/>
      <c r="F52" s="118"/>
      <c r="G52" s="118"/>
      <c r="H52" s="118"/>
      <c r="I52" s="118"/>
      <c r="J52" s="118"/>
      <c r="K52" s="118"/>
    </row>
    <row r="53" spans="1:11" ht="9.1999999999999993" customHeight="1">
      <c r="A53" s="34" t="s">
        <v>309</v>
      </c>
      <c r="B53" s="118">
        <v>1246061</v>
      </c>
      <c r="C53" s="118">
        <v>70698</v>
      </c>
      <c r="D53" s="118"/>
      <c r="E53" s="118">
        <v>2514</v>
      </c>
      <c r="F53" s="118">
        <v>22127</v>
      </c>
      <c r="G53" s="118">
        <v>4590</v>
      </c>
      <c r="H53" s="118">
        <v>2909</v>
      </c>
      <c r="I53" s="118">
        <v>3701</v>
      </c>
      <c r="J53" s="118">
        <v>2001</v>
      </c>
      <c r="K53" s="118">
        <v>32856</v>
      </c>
    </row>
    <row r="54" spans="1:11" ht="9.1999999999999993" customHeight="1">
      <c r="A54" s="34" t="s">
        <v>371</v>
      </c>
      <c r="B54" s="118">
        <v>829904</v>
      </c>
      <c r="C54" s="118">
        <v>69865</v>
      </c>
      <c r="D54" s="118"/>
      <c r="E54" s="118">
        <v>15098</v>
      </c>
      <c r="F54" s="118">
        <v>21787</v>
      </c>
      <c r="G54" s="118">
        <v>4575</v>
      </c>
      <c r="H54" s="118">
        <v>4610</v>
      </c>
      <c r="I54" s="118">
        <v>7205</v>
      </c>
      <c r="J54" s="118">
        <v>527</v>
      </c>
      <c r="K54" s="118">
        <v>16063</v>
      </c>
    </row>
    <row r="55" spans="1:11" ht="9.1999999999999993" customHeight="1">
      <c r="A55" s="34" t="s">
        <v>304</v>
      </c>
      <c r="B55" s="118">
        <v>2907055</v>
      </c>
      <c r="C55" s="118">
        <v>62981</v>
      </c>
      <c r="D55" s="118"/>
      <c r="E55" s="118">
        <v>19904</v>
      </c>
      <c r="F55" s="118">
        <v>19976</v>
      </c>
      <c r="G55" s="118">
        <v>3006</v>
      </c>
      <c r="H55" s="118">
        <v>4510</v>
      </c>
      <c r="I55" s="118">
        <v>4400</v>
      </c>
      <c r="J55" s="118">
        <v>2137</v>
      </c>
      <c r="K55" s="118">
        <v>9048</v>
      </c>
    </row>
    <row r="56" spans="1:11" ht="9.1999999999999993" customHeight="1">
      <c r="A56" s="34" t="s">
        <v>299</v>
      </c>
      <c r="B56" s="118">
        <v>1279663</v>
      </c>
      <c r="C56" s="118">
        <v>47904</v>
      </c>
      <c r="D56" s="118"/>
      <c r="E56" s="118">
        <v>547</v>
      </c>
      <c r="F56" s="118">
        <v>12438</v>
      </c>
      <c r="G56" s="118">
        <v>824</v>
      </c>
      <c r="H56" s="118">
        <v>516</v>
      </c>
      <c r="I56" s="118">
        <v>1660</v>
      </c>
      <c r="J56" s="118">
        <v>2536</v>
      </c>
      <c r="K56" s="118">
        <v>29383</v>
      </c>
    </row>
    <row r="57" spans="1:11" ht="9.1999999999999993" customHeight="1">
      <c r="A57" s="34" t="s">
        <v>372</v>
      </c>
      <c r="B57" s="118">
        <v>667334</v>
      </c>
      <c r="C57" s="118">
        <v>46651</v>
      </c>
      <c r="D57" s="118"/>
      <c r="E57" s="118">
        <v>5011</v>
      </c>
      <c r="F57" s="118">
        <v>23291</v>
      </c>
      <c r="G57" s="118">
        <v>976</v>
      </c>
      <c r="H57" s="118">
        <v>1617</v>
      </c>
      <c r="I57" s="118">
        <v>1081</v>
      </c>
      <c r="J57" s="118">
        <v>298</v>
      </c>
      <c r="K57" s="118">
        <v>14377</v>
      </c>
    </row>
    <row r="58" spans="1:11" ht="9.1999999999999993" customHeight="1">
      <c r="A58" s="34" t="s">
        <v>325</v>
      </c>
      <c r="B58" s="118">
        <v>597981</v>
      </c>
      <c r="C58" s="118">
        <v>27979</v>
      </c>
      <c r="D58" s="118"/>
      <c r="E58" s="118">
        <v>668</v>
      </c>
      <c r="F58" s="118">
        <v>6596</v>
      </c>
      <c r="G58" s="118">
        <v>540</v>
      </c>
      <c r="H58" s="118">
        <v>157</v>
      </c>
      <c r="I58" s="118">
        <v>1327</v>
      </c>
      <c r="J58" s="118">
        <v>177</v>
      </c>
      <c r="K58" s="118">
        <v>18514</v>
      </c>
    </row>
    <row r="59" spans="1:11" ht="9.1999999999999993" customHeight="1">
      <c r="A59" s="34" t="s">
        <v>373</v>
      </c>
      <c r="B59" s="118">
        <v>1831429</v>
      </c>
      <c r="C59" s="118">
        <v>22544</v>
      </c>
      <c r="D59" s="118"/>
      <c r="E59" s="118">
        <v>1239</v>
      </c>
      <c r="F59" s="118">
        <v>8044</v>
      </c>
      <c r="G59" s="118">
        <v>1474</v>
      </c>
      <c r="H59" s="118">
        <v>2539</v>
      </c>
      <c r="I59" s="118">
        <v>621</v>
      </c>
      <c r="J59" s="118">
        <v>2382</v>
      </c>
      <c r="K59" s="118">
        <v>6245</v>
      </c>
    </row>
    <row r="60" spans="1:11" ht="9.1999999999999993" customHeight="1">
      <c r="A60" s="34" t="s">
        <v>321</v>
      </c>
      <c r="B60" s="118">
        <v>795281</v>
      </c>
      <c r="C60" s="118">
        <v>21182</v>
      </c>
      <c r="D60" s="118"/>
      <c r="E60" s="118">
        <v>3121</v>
      </c>
      <c r="F60" s="118">
        <v>4498</v>
      </c>
      <c r="G60" s="118">
        <v>0</v>
      </c>
      <c r="H60" s="118">
        <v>615</v>
      </c>
      <c r="I60" s="118">
        <v>1018</v>
      </c>
      <c r="J60" s="118">
        <v>1166</v>
      </c>
      <c r="K60" s="118">
        <v>10764</v>
      </c>
    </row>
    <row r="61" spans="1:11" ht="9.1999999999999993" customHeight="1">
      <c r="A61" s="34" t="s">
        <v>374</v>
      </c>
      <c r="B61" s="118">
        <v>971042</v>
      </c>
      <c r="C61" s="118">
        <v>19856</v>
      </c>
      <c r="D61" s="118"/>
      <c r="E61" s="118">
        <v>626</v>
      </c>
      <c r="F61" s="118">
        <v>3976</v>
      </c>
      <c r="G61" s="118">
        <v>189</v>
      </c>
      <c r="H61" s="118">
        <v>84</v>
      </c>
      <c r="I61" s="118">
        <v>1116</v>
      </c>
      <c r="J61" s="118">
        <v>279</v>
      </c>
      <c r="K61" s="118">
        <v>13586</v>
      </c>
    </row>
    <row r="62" spans="1:11" ht="9.1999999999999993" customHeight="1">
      <c r="A62" s="34" t="s">
        <v>314</v>
      </c>
      <c r="B62" s="118">
        <v>657843</v>
      </c>
      <c r="C62" s="118">
        <v>16656</v>
      </c>
      <c r="D62" s="118"/>
      <c r="E62" s="118">
        <v>1035</v>
      </c>
      <c r="F62" s="118">
        <v>5345</v>
      </c>
      <c r="G62" s="118">
        <v>267</v>
      </c>
      <c r="H62" s="118">
        <v>46</v>
      </c>
      <c r="I62" s="118">
        <v>135</v>
      </c>
      <c r="J62" s="118">
        <v>657</v>
      </c>
      <c r="K62" s="118">
        <v>9171</v>
      </c>
    </row>
    <row r="63" spans="1:11" ht="9.1999999999999993" customHeight="1" thickBot="1">
      <c r="A63" s="34" t="s">
        <v>330</v>
      </c>
      <c r="B63" s="118">
        <v>547881</v>
      </c>
      <c r="C63" s="118">
        <v>16579</v>
      </c>
      <c r="D63" s="118"/>
      <c r="E63" s="118">
        <v>6786</v>
      </c>
      <c r="F63" s="118">
        <v>3143</v>
      </c>
      <c r="G63" s="118">
        <v>0</v>
      </c>
      <c r="H63" s="118">
        <v>1040</v>
      </c>
      <c r="I63" s="118">
        <v>1224</v>
      </c>
      <c r="J63" s="118">
        <v>289</v>
      </c>
      <c r="K63" s="118">
        <v>4097</v>
      </c>
    </row>
    <row r="64" spans="1:11" ht="9.1999999999999993" customHeight="1">
      <c r="A64" s="88" t="s">
        <v>2</v>
      </c>
      <c r="B64" s="119">
        <v>269432814</v>
      </c>
      <c r="C64" s="98">
        <v>39916875</v>
      </c>
      <c r="D64" s="98"/>
      <c r="E64" s="119">
        <v>11746539</v>
      </c>
      <c r="F64" s="119">
        <v>9930118</v>
      </c>
      <c r="G64" s="119">
        <v>3730817</v>
      </c>
      <c r="H64" s="119">
        <v>3007288</v>
      </c>
      <c r="I64" s="119">
        <v>2739594</v>
      </c>
      <c r="J64" s="119">
        <v>1421063</v>
      </c>
      <c r="K64" s="119">
        <v>7341456</v>
      </c>
    </row>
    <row r="65" spans="1:11" ht="10.5" customHeight="1">
      <c r="A65" s="335" t="s">
        <v>419</v>
      </c>
      <c r="B65" s="335"/>
      <c r="C65" s="335"/>
      <c r="D65" s="335"/>
      <c r="E65" s="335"/>
      <c r="F65" s="335"/>
      <c r="G65" s="335"/>
      <c r="H65" s="335"/>
      <c r="I65" s="335"/>
      <c r="J65" s="335"/>
      <c r="K65" s="335"/>
    </row>
    <row r="66" spans="1:11" ht="10.5" customHeight="1">
      <c r="A66" s="335" t="s">
        <v>413</v>
      </c>
      <c r="B66" s="335"/>
      <c r="C66" s="335"/>
      <c r="D66" s="335"/>
      <c r="E66" s="335"/>
      <c r="F66" s="335"/>
      <c r="G66" s="335"/>
      <c r="H66" s="335"/>
      <c r="I66" s="335"/>
      <c r="J66" s="335"/>
      <c r="K66" s="335"/>
    </row>
    <row r="67" spans="1:11" ht="18" customHeight="1">
      <c r="A67" s="365" t="s">
        <v>386</v>
      </c>
      <c r="B67" s="365"/>
      <c r="C67" s="365"/>
      <c r="D67" s="365"/>
      <c r="E67" s="365"/>
      <c r="F67" s="365"/>
      <c r="G67" s="365"/>
      <c r="H67" s="365"/>
      <c r="I67" s="365"/>
      <c r="J67" s="365"/>
      <c r="K67" s="365"/>
    </row>
  </sheetData>
  <mergeCells count="11">
    <mergeCell ref="A65:K65"/>
    <mergeCell ref="A66:K66"/>
    <mergeCell ref="A67:K67"/>
    <mergeCell ref="A6:K6"/>
    <mergeCell ref="A1:K1"/>
    <mergeCell ref="A2:K2"/>
    <mergeCell ref="A3:K3"/>
    <mergeCell ref="A4:K4"/>
    <mergeCell ref="A5:K5"/>
    <mergeCell ref="B7:C7"/>
    <mergeCell ref="E7:K7"/>
  </mergeCells>
  <pageMargins left="1.05" right="1.05" top="0.5" bottom="0.25" header="0" footer="0"/>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dimension ref="A1:L68"/>
  <sheetViews>
    <sheetView showGridLines="0" view="pageLayout" zoomScale="145" zoomScaleNormal="100" zoomScaleSheetLayoutView="100" zoomScalePageLayoutView="145" workbookViewId="0">
      <selection activeCell="E10" sqref="E10:G10"/>
    </sheetView>
  </sheetViews>
  <sheetFormatPr defaultRowHeight="8.25"/>
  <cols>
    <col min="1" max="1" width="10.28515625" style="2" customWidth="1"/>
    <col min="2" max="3" width="8.140625" style="2" customWidth="1"/>
    <col min="4" max="4" width="0.7109375" style="2" customWidth="1"/>
    <col min="5" max="11" width="7.85546875" style="2" customWidth="1"/>
    <col min="12" max="16384" width="9.140625" style="2"/>
  </cols>
  <sheetData>
    <row r="1" spans="1:12" ht="10.5" customHeight="1">
      <c r="A1" s="366" t="s">
        <v>435</v>
      </c>
      <c r="B1" s="366"/>
      <c r="C1" s="366"/>
      <c r="D1" s="366"/>
      <c r="E1" s="366"/>
      <c r="F1" s="366"/>
      <c r="G1" s="366"/>
      <c r="H1" s="366"/>
      <c r="I1" s="366"/>
      <c r="J1" s="366"/>
      <c r="K1" s="366"/>
    </row>
    <row r="2" spans="1:12" ht="12.75" customHeight="1">
      <c r="A2" s="325" t="s">
        <v>431</v>
      </c>
      <c r="B2" s="325"/>
      <c r="C2" s="325"/>
      <c r="D2" s="325"/>
      <c r="E2" s="325"/>
      <c r="F2" s="325"/>
      <c r="G2" s="325"/>
      <c r="H2" s="325"/>
      <c r="I2" s="325"/>
      <c r="J2" s="325"/>
      <c r="K2" s="325"/>
    </row>
    <row r="3" spans="1:12" ht="18.75" customHeight="1">
      <c r="A3" s="333" t="s">
        <v>541</v>
      </c>
      <c r="B3" s="333"/>
      <c r="C3" s="333"/>
      <c r="D3" s="333"/>
      <c r="E3" s="333"/>
      <c r="F3" s="333"/>
      <c r="G3" s="333"/>
      <c r="H3" s="333"/>
      <c r="I3" s="333"/>
      <c r="J3" s="333"/>
      <c r="K3" s="333"/>
    </row>
    <row r="4" spans="1:12" ht="7.5" customHeight="1">
      <c r="A4" s="330"/>
      <c r="B4" s="330"/>
      <c r="C4" s="330"/>
      <c r="D4" s="330"/>
      <c r="E4" s="330"/>
      <c r="F4" s="330"/>
      <c r="G4" s="330"/>
      <c r="H4" s="330"/>
      <c r="I4" s="330"/>
      <c r="J4" s="330"/>
      <c r="K4" s="330"/>
      <c r="L4" s="32"/>
    </row>
    <row r="5" spans="1:12" ht="10.5" customHeight="1">
      <c r="A5" s="341" t="s">
        <v>352</v>
      </c>
      <c r="B5" s="341"/>
      <c r="C5" s="341"/>
      <c r="D5" s="341"/>
      <c r="E5" s="341"/>
      <c r="F5" s="341"/>
      <c r="G5" s="341"/>
      <c r="H5" s="341"/>
      <c r="I5" s="341"/>
      <c r="J5" s="341"/>
      <c r="K5" s="341"/>
      <c r="L5" s="32"/>
    </row>
    <row r="6" spans="1:12" ht="18" customHeight="1">
      <c r="A6" s="324" t="s">
        <v>423</v>
      </c>
      <c r="B6" s="324"/>
      <c r="C6" s="324"/>
      <c r="D6" s="324"/>
      <c r="E6" s="324"/>
      <c r="F6" s="324"/>
      <c r="G6" s="324"/>
      <c r="H6" s="324"/>
      <c r="I6" s="324"/>
      <c r="J6" s="324"/>
      <c r="K6" s="324"/>
    </row>
    <row r="7" spans="1:12" ht="9" customHeight="1">
      <c r="A7" s="367" t="s">
        <v>455</v>
      </c>
      <c r="B7" s="367"/>
      <c r="C7" s="367"/>
      <c r="D7" s="367"/>
      <c r="E7" s="367"/>
      <c r="F7" s="367"/>
      <c r="G7" s="367"/>
      <c r="H7" s="367"/>
      <c r="I7" s="367"/>
      <c r="J7" s="367"/>
      <c r="K7" s="367"/>
    </row>
    <row r="8" spans="1:12" ht="9" customHeight="1">
      <c r="A8" s="52"/>
      <c r="B8" s="348" t="s">
        <v>432</v>
      </c>
      <c r="C8" s="348"/>
      <c r="D8" s="237"/>
      <c r="E8" s="348" t="s">
        <v>436</v>
      </c>
      <c r="F8" s="348"/>
      <c r="G8" s="348"/>
      <c r="H8" s="348"/>
      <c r="I8" s="348"/>
      <c r="J8" s="348"/>
      <c r="K8" s="348"/>
    </row>
    <row r="9" spans="1:12" ht="18.75" customHeight="1">
      <c r="B9" s="25" t="s">
        <v>437</v>
      </c>
      <c r="C9" s="25" t="s">
        <v>70</v>
      </c>
      <c r="D9" s="237"/>
      <c r="E9" s="25" t="s">
        <v>63</v>
      </c>
      <c r="F9" s="25" t="s">
        <v>434</v>
      </c>
      <c r="G9" s="25" t="s">
        <v>65</v>
      </c>
      <c r="H9" s="246" t="s">
        <v>573</v>
      </c>
      <c r="I9" s="246" t="s">
        <v>568</v>
      </c>
      <c r="J9" s="25" t="s">
        <v>62</v>
      </c>
      <c r="K9" s="25" t="s">
        <v>209</v>
      </c>
    </row>
    <row r="10" spans="1:12" ht="9.1999999999999993" customHeight="1">
      <c r="A10" s="34" t="s">
        <v>284</v>
      </c>
      <c r="B10" s="122">
        <v>10.097398158785515</v>
      </c>
      <c r="C10" s="122">
        <v>25.411956722564078</v>
      </c>
      <c r="D10" s="122"/>
      <c r="E10" s="122">
        <v>36.818589713957451</v>
      </c>
      <c r="F10" s="122">
        <v>32.037705896344839</v>
      </c>
      <c r="G10" s="122">
        <v>1.9278351095751947</v>
      </c>
      <c r="H10" s="122">
        <v>27.86144858756461</v>
      </c>
      <c r="I10" s="122">
        <v>8.7683795482104276</v>
      </c>
      <c r="J10" s="122">
        <v>29.888963402748502</v>
      </c>
      <c r="K10" s="122">
        <v>14.474104319361173</v>
      </c>
    </row>
    <row r="11" spans="1:12" ht="9.1999999999999993" customHeight="1">
      <c r="A11" s="34" t="s">
        <v>312</v>
      </c>
      <c r="B11" s="122">
        <v>5.6010716645671819</v>
      </c>
      <c r="C11" s="122">
        <v>10.775287394115898</v>
      </c>
      <c r="D11" s="122"/>
      <c r="E11" s="122">
        <v>2.1723079453445817</v>
      </c>
      <c r="F11" s="122">
        <v>10.050212897772212</v>
      </c>
      <c r="G11" s="122">
        <v>28.330363027722882</v>
      </c>
      <c r="H11" s="122">
        <v>8.7898797853747297</v>
      </c>
      <c r="I11" s="122">
        <v>21.186898496638552</v>
      </c>
      <c r="J11" s="122">
        <v>10.921753644982664</v>
      </c>
      <c r="K11" s="122">
        <v>13.499474763589131</v>
      </c>
    </row>
    <row r="12" spans="1:12" ht="9.1999999999999993" customHeight="1">
      <c r="A12" s="34" t="s">
        <v>323</v>
      </c>
      <c r="B12" s="122">
        <v>7.8378359660379013</v>
      </c>
      <c r="C12" s="122">
        <v>10.370080323171591</v>
      </c>
      <c r="D12" s="122"/>
      <c r="E12" s="122">
        <v>21.182877782127996</v>
      </c>
      <c r="F12" s="122">
        <v>6.9568659707769838</v>
      </c>
      <c r="G12" s="122">
        <v>1.6178493879490738</v>
      </c>
      <c r="H12" s="122">
        <v>11.305435329107155</v>
      </c>
      <c r="I12" s="122">
        <v>4.5069086879296716</v>
      </c>
      <c r="J12" s="122">
        <v>5.9820711678511085</v>
      </c>
      <c r="K12" s="122">
        <v>4.7879603174084266</v>
      </c>
    </row>
    <row r="13" spans="1:12" ht="9.1999999999999993" customHeight="1">
      <c r="A13" s="34" t="s">
        <v>289</v>
      </c>
      <c r="B13" s="122">
        <v>5.6323822531876164</v>
      </c>
      <c r="C13" s="122">
        <v>9.1886952573316432</v>
      </c>
      <c r="D13" s="122"/>
      <c r="E13" s="122">
        <v>2.2890231752518764</v>
      </c>
      <c r="F13" s="122">
        <v>3.0621891905010594</v>
      </c>
      <c r="G13" s="122">
        <v>40.722018796419121</v>
      </c>
      <c r="H13" s="122">
        <v>10.956715818371903</v>
      </c>
      <c r="I13" s="122">
        <v>23.476909352261686</v>
      </c>
      <c r="J13" s="122">
        <v>4.3451979257780975</v>
      </c>
      <c r="K13" s="122">
        <v>7.3717802027281785</v>
      </c>
    </row>
    <row r="14" spans="1:12" ht="9.1999999999999993" customHeight="1">
      <c r="A14" s="34" t="s">
        <v>310</v>
      </c>
      <c r="B14" s="122">
        <v>2.581538564935153</v>
      </c>
      <c r="C14" s="122">
        <v>4.624891101820972</v>
      </c>
      <c r="D14" s="122"/>
      <c r="E14" s="122">
        <v>1.0998303415159139</v>
      </c>
      <c r="F14" s="122">
        <v>5.2190517776324512</v>
      </c>
      <c r="G14" s="122">
        <v>7.4674528394182831</v>
      </c>
      <c r="H14" s="122">
        <v>4.4614948751167161</v>
      </c>
      <c r="I14" s="122">
        <v>11.612122088163428</v>
      </c>
      <c r="J14" s="122">
        <v>5.246565423207838</v>
      </c>
      <c r="K14" s="122">
        <v>5.3560628845286278</v>
      </c>
    </row>
    <row r="15" spans="1:12" ht="9.1999999999999993" customHeight="1">
      <c r="A15" s="34" t="s">
        <v>375</v>
      </c>
      <c r="B15" s="122">
        <v>4.1137205359106703</v>
      </c>
      <c r="C15" s="122">
        <v>4.4077924436720055</v>
      </c>
      <c r="D15" s="122"/>
      <c r="E15" s="122">
        <v>6.0529063071258689</v>
      </c>
      <c r="F15" s="122">
        <v>4.177724776281611</v>
      </c>
      <c r="G15" s="122">
        <v>0.68456855428717089</v>
      </c>
      <c r="H15" s="122">
        <v>1.6263823085783602</v>
      </c>
      <c r="I15" s="122">
        <v>1.9314540767719597</v>
      </c>
      <c r="J15" s="122">
        <v>4.0319113227210899</v>
      </c>
      <c r="K15" s="122">
        <v>6.1150403952567451</v>
      </c>
    </row>
    <row r="16" spans="1:12" ht="9.1999999999999993" customHeight="1">
      <c r="A16" s="34" t="s">
        <v>301</v>
      </c>
      <c r="B16" s="122">
        <v>2.071841924940887</v>
      </c>
      <c r="C16" s="122">
        <v>2.4426561448009143</v>
      </c>
      <c r="D16" s="122"/>
      <c r="E16" s="122">
        <v>0.1388408960290346</v>
      </c>
      <c r="F16" s="122">
        <v>2.4605145679034228</v>
      </c>
      <c r="G16" s="122">
        <v>4.115318440974189</v>
      </c>
      <c r="H16" s="122">
        <v>2.2580477825868357</v>
      </c>
      <c r="I16" s="122">
        <v>4.3637487890541449</v>
      </c>
      <c r="J16" s="122">
        <v>3.0914181848376883</v>
      </c>
      <c r="K16" s="122">
        <v>4.4878018747234885</v>
      </c>
    </row>
    <row r="17" spans="1:11" ht="9.1999999999999993" customHeight="1">
      <c r="A17" s="34" t="s">
        <v>290</v>
      </c>
      <c r="B17" s="122">
        <v>3.2560128329432065</v>
      </c>
      <c r="C17" s="122">
        <v>2.354442826498818</v>
      </c>
      <c r="D17" s="122"/>
      <c r="E17" s="122">
        <v>2.490350561982555</v>
      </c>
      <c r="F17" s="122">
        <v>2.2715037223122625</v>
      </c>
      <c r="G17" s="122">
        <v>2.3322237461660542</v>
      </c>
      <c r="H17" s="122">
        <v>2.7339250514084452</v>
      </c>
      <c r="I17" s="122">
        <v>2.030483348992588</v>
      </c>
      <c r="J17" s="122">
        <v>1.4924039257935784</v>
      </c>
      <c r="K17" s="122">
        <v>2.3927678651210331</v>
      </c>
    </row>
    <row r="18" spans="1:11" ht="9.1999999999999993" customHeight="1">
      <c r="A18" s="34" t="s">
        <v>363</v>
      </c>
      <c r="B18" s="122">
        <v>2.6430733860056108</v>
      </c>
      <c r="C18" s="122">
        <v>2.2629777506380448</v>
      </c>
      <c r="D18" s="122"/>
      <c r="E18" s="122">
        <v>0.51559867974728557</v>
      </c>
      <c r="F18" s="122">
        <v>3.202932734535481</v>
      </c>
      <c r="G18" s="122">
        <v>0.73546893348025377</v>
      </c>
      <c r="H18" s="122">
        <v>5.0282846205617817</v>
      </c>
      <c r="I18" s="122">
        <v>3.2507006512643843</v>
      </c>
      <c r="J18" s="122">
        <v>4.2258506484230463</v>
      </c>
      <c r="K18" s="122">
        <v>2.6824106825675997</v>
      </c>
    </row>
    <row r="19" spans="1:11" ht="9.1999999999999993" customHeight="1">
      <c r="A19" s="34" t="s">
        <v>327</v>
      </c>
      <c r="B19" s="122">
        <v>2.1713138474662554</v>
      </c>
      <c r="C19" s="122">
        <v>2.2403156559725681</v>
      </c>
      <c r="D19" s="122"/>
      <c r="E19" s="122">
        <v>1.9909438856841151</v>
      </c>
      <c r="F19" s="122">
        <v>3.3324981636673403</v>
      </c>
      <c r="G19" s="122">
        <v>0.17320602967124896</v>
      </c>
      <c r="H19" s="122">
        <v>0.66132675021481147</v>
      </c>
      <c r="I19" s="122">
        <v>0.67112134133743906</v>
      </c>
      <c r="J19" s="122">
        <v>1.742005808327991</v>
      </c>
      <c r="K19" s="122">
        <v>3.5413274968889006</v>
      </c>
    </row>
    <row r="20" spans="1:11" ht="9.1999999999999993" customHeight="1">
      <c r="A20" s="34"/>
      <c r="B20" s="122"/>
      <c r="C20" s="122"/>
      <c r="D20" s="122"/>
      <c r="E20" s="122"/>
      <c r="F20" s="122"/>
      <c r="G20" s="122"/>
      <c r="H20" s="122"/>
      <c r="I20" s="122"/>
      <c r="J20" s="122"/>
      <c r="K20" s="122"/>
    </row>
    <row r="21" spans="1:11" ht="9.1999999999999993" customHeight="1">
      <c r="A21" s="34" t="s">
        <v>364</v>
      </c>
      <c r="B21" s="122">
        <v>2.0608154283687212</v>
      </c>
      <c r="C21" s="122">
        <v>2.1575436453880723</v>
      </c>
      <c r="D21" s="122"/>
      <c r="E21" s="122">
        <v>4.464617194903111</v>
      </c>
      <c r="F21" s="122">
        <v>1.2086059803116136</v>
      </c>
      <c r="G21" s="122">
        <v>0.30189097991137059</v>
      </c>
      <c r="H21" s="122">
        <v>0.87304574753066555</v>
      </c>
      <c r="I21" s="122">
        <v>0.60111096753752569</v>
      </c>
      <c r="J21" s="122">
        <v>1.9890743760128862</v>
      </c>
      <c r="K21" s="122">
        <v>1.8323068339577326</v>
      </c>
    </row>
    <row r="22" spans="1:11" ht="9.1999999999999993" customHeight="1">
      <c r="A22" s="34" t="s">
        <v>300</v>
      </c>
      <c r="B22" s="122">
        <v>1.8484103424759539</v>
      </c>
      <c r="C22" s="122">
        <v>2.0185898820987362</v>
      </c>
      <c r="D22" s="122"/>
      <c r="E22" s="122">
        <v>0.3037149921351302</v>
      </c>
      <c r="F22" s="122">
        <v>2.4054497640410717</v>
      </c>
      <c r="G22" s="122">
        <v>1.4342166876584941</v>
      </c>
      <c r="H22" s="122">
        <v>5.2909465272364997</v>
      </c>
      <c r="I22" s="122">
        <v>2.2777827663515104</v>
      </c>
      <c r="J22" s="122">
        <v>2.1142623514932133</v>
      </c>
      <c r="K22" s="122">
        <v>3.080437994860965</v>
      </c>
    </row>
    <row r="23" spans="1:11" ht="9.1999999999999993" customHeight="1">
      <c r="A23" s="34" t="s">
        <v>318</v>
      </c>
      <c r="B23" s="122">
        <v>4.4473487924896924</v>
      </c>
      <c r="C23" s="122">
        <v>1.8213174252743984</v>
      </c>
      <c r="D23" s="122"/>
      <c r="E23" s="122">
        <v>0.55941584155128588</v>
      </c>
      <c r="F23" s="122">
        <v>2.5131725524308974</v>
      </c>
      <c r="G23" s="122">
        <v>2.3388442799526215</v>
      </c>
      <c r="H23" s="122">
        <v>0.64057715789109659</v>
      </c>
      <c r="I23" s="122">
        <v>1.7678166910863435</v>
      </c>
      <c r="J23" s="122">
        <v>2.2056024257897082</v>
      </c>
      <c r="K23" s="122">
        <v>3.0708349951290317</v>
      </c>
    </row>
    <row r="24" spans="1:11" ht="9.1999999999999993" customHeight="1">
      <c r="A24" s="34" t="s">
        <v>313</v>
      </c>
      <c r="B24" s="122">
        <v>3.2816760025376865</v>
      </c>
      <c r="C24" s="122">
        <v>1.8028615717036967</v>
      </c>
      <c r="D24" s="122"/>
      <c r="E24" s="122">
        <v>2.1946123875296375</v>
      </c>
      <c r="F24" s="122">
        <v>1.5263464140103873</v>
      </c>
      <c r="G24" s="122">
        <v>0.77658593278630395</v>
      </c>
      <c r="H24" s="122">
        <v>2.7923165323706942</v>
      </c>
      <c r="I24" s="122">
        <v>1.4688672847144504</v>
      </c>
      <c r="J24" s="122">
        <v>1.6529175694532896</v>
      </c>
      <c r="K24" s="122">
        <v>1.8199523364302665</v>
      </c>
    </row>
    <row r="25" spans="1:11" ht="9.1999999999999993" customHeight="1">
      <c r="A25" s="34" t="s">
        <v>302</v>
      </c>
      <c r="B25" s="122">
        <v>3.4498496534278855</v>
      </c>
      <c r="C25" s="122">
        <v>1.4594003162822742</v>
      </c>
      <c r="D25" s="122"/>
      <c r="E25" s="122">
        <v>0.67262365535925095</v>
      </c>
      <c r="F25" s="122">
        <v>1.822717514535074</v>
      </c>
      <c r="G25" s="122">
        <v>0.41004423427897957</v>
      </c>
      <c r="H25" s="122">
        <v>0.36088994469435587</v>
      </c>
      <c r="I25" s="122">
        <v>0.45451990331414072</v>
      </c>
      <c r="J25" s="122">
        <v>6.5461559410103565</v>
      </c>
      <c r="K25" s="122">
        <v>2.6004514635788869</v>
      </c>
    </row>
    <row r="26" spans="1:11" ht="9.1999999999999993" customHeight="1">
      <c r="A26" s="34" t="s">
        <v>308</v>
      </c>
      <c r="B26" s="122">
        <v>0.81520322910631071</v>
      </c>
      <c r="C26" s="122">
        <v>1.2731883445284733</v>
      </c>
      <c r="D26" s="122"/>
      <c r="E26" s="122">
        <v>1.8604118200263073</v>
      </c>
      <c r="F26" s="122">
        <v>1.3856733625924686</v>
      </c>
      <c r="G26" s="122">
        <v>0.53578076866273527</v>
      </c>
      <c r="H26" s="122">
        <v>1.2963507319551701</v>
      </c>
      <c r="I26" s="122">
        <v>0.4940148065735287</v>
      </c>
      <c r="J26" s="122">
        <v>0.87343066422811644</v>
      </c>
      <c r="K26" s="122">
        <v>0.91485939573839303</v>
      </c>
    </row>
    <row r="27" spans="1:11" ht="9.1999999999999993" customHeight="1">
      <c r="A27" s="34" t="s">
        <v>376</v>
      </c>
      <c r="B27" s="122">
        <v>1.6917746329146086</v>
      </c>
      <c r="C27" s="122">
        <v>1.229743059796139</v>
      </c>
      <c r="D27" s="122"/>
      <c r="E27" s="122">
        <v>1.9461902778341773</v>
      </c>
      <c r="F27" s="122">
        <v>0.9341077316503188</v>
      </c>
      <c r="G27" s="122">
        <v>0.1856697876095236</v>
      </c>
      <c r="H27" s="122">
        <v>0.7868218807111258</v>
      </c>
      <c r="I27" s="122">
        <v>0.51120713507183912</v>
      </c>
      <c r="J27" s="122">
        <v>1.0516071419775197</v>
      </c>
      <c r="K27" s="122">
        <v>1.4979181241432218</v>
      </c>
    </row>
    <row r="28" spans="1:11" ht="9.1999999999999993" customHeight="1">
      <c r="A28" s="34" t="s">
        <v>286</v>
      </c>
      <c r="B28" s="122">
        <v>1.1521785167563146</v>
      </c>
      <c r="C28" s="122">
        <v>1.1842760737156903</v>
      </c>
      <c r="D28" s="122"/>
      <c r="E28" s="122">
        <v>0.16632133090436255</v>
      </c>
      <c r="F28" s="122">
        <v>0.98896105766316178</v>
      </c>
      <c r="G28" s="122">
        <v>1.869885336107346</v>
      </c>
      <c r="H28" s="122">
        <v>1.0683379842569118</v>
      </c>
      <c r="I28" s="122">
        <v>2.8888952158604524</v>
      </c>
      <c r="J28" s="122">
        <v>0.84077905061211222</v>
      </c>
      <c r="K28" s="122">
        <v>2.2066739894647602</v>
      </c>
    </row>
    <row r="29" spans="1:11" ht="9.1999999999999993" customHeight="1">
      <c r="A29" s="34" t="s">
        <v>315</v>
      </c>
      <c r="B29" s="122">
        <v>4.1075601875278638</v>
      </c>
      <c r="C29" s="122">
        <v>1.1751095244805612</v>
      </c>
      <c r="D29" s="122"/>
      <c r="E29" s="122">
        <v>0.45812643196434288</v>
      </c>
      <c r="F29" s="122">
        <v>1.5235468500978537</v>
      </c>
      <c r="G29" s="122">
        <v>0.34413373799894231</v>
      </c>
      <c r="H29" s="122">
        <v>0.56080428612091693</v>
      </c>
      <c r="I29" s="122">
        <v>0.63261198557158471</v>
      </c>
      <c r="J29" s="122">
        <v>1.9100490266793237</v>
      </c>
      <c r="K29" s="122">
        <v>2.5851139065602244</v>
      </c>
    </row>
    <row r="30" spans="1:11" ht="9.1999999999999993" customHeight="1">
      <c r="A30" s="34" t="s">
        <v>365</v>
      </c>
      <c r="B30" s="122">
        <v>1.8306901549118662</v>
      </c>
      <c r="C30" s="122">
        <v>0.94722845914165377</v>
      </c>
      <c r="D30" s="122"/>
      <c r="E30" s="122">
        <v>0.60120687463771239</v>
      </c>
      <c r="F30" s="122">
        <v>1.3979995001066452</v>
      </c>
      <c r="G30" s="122">
        <v>9.3840035573977493E-2</v>
      </c>
      <c r="H30" s="122">
        <v>0.48079864648813153</v>
      </c>
      <c r="I30" s="122">
        <v>0.5914014996382676</v>
      </c>
      <c r="J30" s="122">
        <v>0.76682033097758506</v>
      </c>
      <c r="K30" s="122">
        <v>1.6836033615130295</v>
      </c>
    </row>
    <row r="31" spans="1:11" ht="9.1999999999999993" customHeight="1">
      <c r="A31" s="34"/>
      <c r="B31" s="122"/>
      <c r="C31" s="122"/>
      <c r="D31" s="122"/>
      <c r="E31" s="122"/>
      <c r="F31" s="122"/>
      <c r="G31" s="122"/>
      <c r="H31" s="122"/>
      <c r="I31" s="122"/>
      <c r="J31" s="122"/>
      <c r="K31" s="122"/>
    </row>
    <row r="32" spans="1:11" ht="9.1999999999999993" customHeight="1">
      <c r="A32" s="34" t="s">
        <v>366</v>
      </c>
      <c r="B32" s="122">
        <v>1.2858849479262018</v>
      </c>
      <c r="C32" s="122">
        <v>0.93785147259147905</v>
      </c>
      <c r="D32" s="122"/>
      <c r="E32" s="122">
        <v>1.2903460329889511</v>
      </c>
      <c r="F32" s="122">
        <v>1.0250331365649432</v>
      </c>
      <c r="G32" s="122">
        <v>0.13227665682878575</v>
      </c>
      <c r="H32" s="122">
        <v>0.39447502201318929</v>
      </c>
      <c r="I32" s="122">
        <v>0.22032461744331458</v>
      </c>
      <c r="J32" s="122">
        <v>0.71777254069664753</v>
      </c>
      <c r="K32" s="122">
        <v>1.1982500474020412</v>
      </c>
    </row>
    <row r="33" spans="1:11" ht="9.1999999999999993" customHeight="1">
      <c r="A33" s="34" t="s">
        <v>294</v>
      </c>
      <c r="B33" s="122">
        <v>2.2976065565644133</v>
      </c>
      <c r="C33" s="122">
        <v>0.75184993815272361</v>
      </c>
      <c r="D33" s="122"/>
      <c r="E33" s="122">
        <v>0.93914471317892012</v>
      </c>
      <c r="F33" s="122">
        <v>0.79879211908660086</v>
      </c>
      <c r="G33" s="122">
        <v>0.2338361811903398</v>
      </c>
      <c r="H33" s="122">
        <v>0.57676551098531303</v>
      </c>
      <c r="I33" s="122">
        <v>0.28518824322144082</v>
      </c>
      <c r="J33" s="122">
        <v>0.73353538864920131</v>
      </c>
      <c r="K33" s="122">
        <v>0.90133346845639351</v>
      </c>
    </row>
    <row r="34" spans="1:11" ht="9.1999999999999993" customHeight="1">
      <c r="A34" s="34" t="s">
        <v>322</v>
      </c>
      <c r="B34" s="122">
        <v>2.2518148067889014</v>
      </c>
      <c r="C34" s="122">
        <v>0.72593107551630731</v>
      </c>
      <c r="D34" s="122"/>
      <c r="E34" s="122">
        <v>0.76019838694614639</v>
      </c>
      <c r="F34" s="122">
        <v>0.65517851852314346</v>
      </c>
      <c r="G34" s="122">
        <v>0.20110876518467671</v>
      </c>
      <c r="H34" s="122">
        <v>1.0724280481284134</v>
      </c>
      <c r="I34" s="122">
        <v>0.41221436461023064</v>
      </c>
      <c r="J34" s="122">
        <v>1.2418872351190622</v>
      </c>
      <c r="K34" s="122">
        <v>0.90877068527006089</v>
      </c>
    </row>
    <row r="35" spans="1:11" ht="9.1999999999999993" customHeight="1">
      <c r="A35" s="34" t="s">
        <v>377</v>
      </c>
      <c r="B35" s="122">
        <v>2.018790480360718</v>
      </c>
      <c r="C35" s="122">
        <v>0.63071821128282213</v>
      </c>
      <c r="D35" s="122"/>
      <c r="E35" s="122">
        <v>0.73444612068286663</v>
      </c>
      <c r="F35" s="122">
        <v>0.77550941489315639</v>
      </c>
      <c r="G35" s="122">
        <v>0.10214920753282726</v>
      </c>
      <c r="H35" s="122">
        <v>0.24340867918204043</v>
      </c>
      <c r="I35" s="122">
        <v>0.40673910075726555</v>
      </c>
      <c r="J35" s="122">
        <v>0.34009751854773507</v>
      </c>
      <c r="K35" s="122">
        <v>0.8360058277268162</v>
      </c>
    </row>
    <row r="36" spans="1:11" ht="9.1999999999999993" customHeight="1">
      <c r="A36" s="34" t="s">
        <v>291</v>
      </c>
      <c r="B36" s="122">
        <v>0.41571736692769723</v>
      </c>
      <c r="C36" s="122">
        <v>0.61012291167582633</v>
      </c>
      <c r="D36" s="122"/>
      <c r="E36" s="122">
        <v>5.3130543388141827E-2</v>
      </c>
      <c r="F36" s="122">
        <v>1.8590917046504383</v>
      </c>
      <c r="G36" s="122">
        <v>3.6453141496889288E-2</v>
      </c>
      <c r="H36" s="122">
        <v>5.7427156960025122E-2</v>
      </c>
      <c r="I36" s="122">
        <v>0.1179371833928677</v>
      </c>
      <c r="J36" s="122">
        <v>0.11589915436542926</v>
      </c>
      <c r="K36" s="122">
        <v>0.60922520001481995</v>
      </c>
    </row>
    <row r="37" spans="1:11" ht="9.1999999999999993" customHeight="1">
      <c r="A37" s="34" t="s">
        <v>305</v>
      </c>
      <c r="B37" s="122">
        <v>2.1390226804371348</v>
      </c>
      <c r="C37" s="122">
        <v>0.58371803904990061</v>
      </c>
      <c r="D37" s="122"/>
      <c r="E37" s="122">
        <v>0.37041549004349283</v>
      </c>
      <c r="F37" s="122">
        <v>0.6937782612452339</v>
      </c>
      <c r="G37" s="122">
        <v>0.23083415777294894</v>
      </c>
      <c r="H37" s="122">
        <v>0.42423605587492785</v>
      </c>
      <c r="I37" s="122">
        <v>0.26551379510978634</v>
      </c>
      <c r="J37" s="122">
        <v>0.62115472713032427</v>
      </c>
      <c r="K37" s="122">
        <v>1.1322958279665505</v>
      </c>
    </row>
    <row r="38" spans="1:11" ht="9.1999999999999993" customHeight="1">
      <c r="A38" s="34" t="s">
        <v>367</v>
      </c>
      <c r="B38" s="122">
        <v>0.94481958682285827</v>
      </c>
      <c r="C38" s="122">
        <v>0.5782391532403276</v>
      </c>
      <c r="D38" s="122"/>
      <c r="E38" s="122">
        <v>0.89781338996959026</v>
      </c>
      <c r="F38" s="122">
        <v>0.33961328556216552</v>
      </c>
      <c r="G38" s="122">
        <v>6.1059012007289561E-2</v>
      </c>
      <c r="H38" s="122">
        <v>0.43185089023731682</v>
      </c>
      <c r="I38" s="122">
        <v>0.78540834882833011</v>
      </c>
      <c r="J38" s="122">
        <v>0.20301703724606157</v>
      </c>
      <c r="K38" s="122">
        <v>0.70778875471023728</v>
      </c>
    </row>
    <row r="39" spans="1:11" ht="9.1999999999999993" customHeight="1">
      <c r="A39" s="34" t="s">
        <v>320</v>
      </c>
      <c r="B39" s="122">
        <v>1.6416341181070839</v>
      </c>
      <c r="C39" s="122">
        <v>0.53413750450154229</v>
      </c>
      <c r="D39" s="122"/>
      <c r="E39" s="122">
        <v>0.59331518841422137</v>
      </c>
      <c r="F39" s="122">
        <v>0.39336894083232438</v>
      </c>
      <c r="G39" s="122">
        <v>0.2064695212871604</v>
      </c>
      <c r="H39" s="122">
        <v>0.9104881208583947</v>
      </c>
      <c r="I39" s="122">
        <v>0.51675540244284368</v>
      </c>
      <c r="J39" s="122">
        <v>0.33946418983535565</v>
      </c>
      <c r="K39" s="122">
        <v>0.6863761084994584</v>
      </c>
    </row>
    <row r="40" spans="1:11" ht="9.1999999999999993" customHeight="1">
      <c r="A40" s="34" t="s">
        <v>316</v>
      </c>
      <c r="B40" s="122">
        <v>1.3182807792669233</v>
      </c>
      <c r="C40" s="122">
        <v>0.52564485571578434</v>
      </c>
      <c r="D40" s="122"/>
      <c r="E40" s="122">
        <v>0.89938832195593965</v>
      </c>
      <c r="F40" s="122">
        <v>0.48285428229553767</v>
      </c>
      <c r="G40" s="122">
        <v>5.0739556510008395E-2</v>
      </c>
      <c r="H40" s="122">
        <v>0.30512541532437198</v>
      </c>
      <c r="I40" s="122">
        <v>0.27671983512885484</v>
      </c>
      <c r="J40" s="122">
        <v>0.58118464839349138</v>
      </c>
      <c r="K40" s="122">
        <v>0.3993349548100541</v>
      </c>
    </row>
    <row r="41" spans="1:11" ht="9.1999999999999993" customHeight="1">
      <c r="A41" s="34" t="s">
        <v>368</v>
      </c>
      <c r="B41" s="122">
        <v>0.68951438112508445</v>
      </c>
      <c r="C41" s="122">
        <v>0.52146867709458722</v>
      </c>
      <c r="D41" s="122"/>
      <c r="E41" s="122">
        <v>1.3011151625172317</v>
      </c>
      <c r="F41" s="122">
        <v>0.16526490420355527</v>
      </c>
      <c r="G41" s="122">
        <v>0.1026316755820508</v>
      </c>
      <c r="H41" s="122">
        <v>0.21082117841723175</v>
      </c>
      <c r="I41" s="122">
        <v>0.18042819483470909</v>
      </c>
      <c r="J41" s="122">
        <v>0.20569109180944126</v>
      </c>
      <c r="K41" s="122">
        <v>0.28430327717008724</v>
      </c>
    </row>
    <row r="42" spans="1:11" ht="9.1999999999999993" customHeight="1">
      <c r="A42" s="34"/>
      <c r="B42" s="122"/>
      <c r="C42" s="122"/>
      <c r="D42" s="122"/>
      <c r="E42" s="122"/>
      <c r="F42" s="122"/>
      <c r="G42" s="122"/>
      <c r="H42" s="122"/>
      <c r="I42" s="122"/>
      <c r="J42" s="122"/>
      <c r="K42" s="122"/>
    </row>
    <row r="43" spans="1:11" ht="9.1999999999999993" customHeight="1">
      <c r="A43" s="34" t="s">
        <v>296</v>
      </c>
      <c r="B43" s="122">
        <v>0.99165204131372064</v>
      </c>
      <c r="C43" s="122">
        <v>0.46930778023079212</v>
      </c>
      <c r="D43" s="122"/>
      <c r="E43" s="122">
        <v>0.76431874954827117</v>
      </c>
      <c r="F43" s="122">
        <v>0.44911853011212965</v>
      </c>
      <c r="G43" s="122">
        <v>3.2566593322588593E-2</v>
      </c>
      <c r="H43" s="122">
        <v>0.36281859269880373</v>
      </c>
      <c r="I43" s="122">
        <v>0.23919602685653421</v>
      </c>
      <c r="J43" s="122">
        <v>0.27746834587910602</v>
      </c>
      <c r="K43" s="122">
        <v>0.41316055016879488</v>
      </c>
    </row>
    <row r="44" spans="1:11" ht="9.1999999999999993" customHeight="1">
      <c r="A44" s="34" t="s">
        <v>281</v>
      </c>
      <c r="B44" s="122">
        <v>1.7128451919000482</v>
      </c>
      <c r="C44" s="122">
        <v>0.426714265583165</v>
      </c>
      <c r="D44" s="122"/>
      <c r="E44" s="122">
        <v>0.58890537885244321</v>
      </c>
      <c r="F44" s="122">
        <v>0.37655141660955088</v>
      </c>
      <c r="G44" s="122">
        <v>0.16352986490626584</v>
      </c>
      <c r="H44" s="122">
        <v>0.52485827762422488</v>
      </c>
      <c r="I44" s="122">
        <v>0.33672872695735206</v>
      </c>
      <c r="J44" s="122">
        <v>0.46007812461516484</v>
      </c>
      <c r="K44" s="122">
        <v>0.35571962836799675</v>
      </c>
    </row>
    <row r="45" spans="1:11" ht="9.1999999999999993" customHeight="1">
      <c r="A45" s="34" t="s">
        <v>369</v>
      </c>
      <c r="B45" s="122">
        <v>1.6246206002213226</v>
      </c>
      <c r="C45" s="122">
        <v>0.41828675215682587</v>
      </c>
      <c r="D45" s="122"/>
      <c r="E45" s="122">
        <v>0.2431524724005939</v>
      </c>
      <c r="F45" s="122">
        <v>0.45666124007791248</v>
      </c>
      <c r="G45" s="122">
        <v>0.29197358112177574</v>
      </c>
      <c r="H45" s="122">
        <v>1.3644187054914594</v>
      </c>
      <c r="I45" s="122">
        <v>0.37735518474635293</v>
      </c>
      <c r="J45" s="122">
        <v>0.36592325604142817</v>
      </c>
      <c r="K45" s="122">
        <v>0.34863656473593246</v>
      </c>
    </row>
    <row r="46" spans="1:11" ht="9.1999999999999993" customHeight="1">
      <c r="A46" s="34" t="s">
        <v>297</v>
      </c>
      <c r="B46" s="122">
        <v>1.5586475669589377</v>
      </c>
      <c r="C46" s="122">
        <v>0.36765904144550393</v>
      </c>
      <c r="D46" s="122"/>
      <c r="E46" s="122">
        <v>0.32266525484655523</v>
      </c>
      <c r="F46" s="122">
        <v>0.41542305942386581</v>
      </c>
      <c r="G46" s="122">
        <v>0.24688962229988767</v>
      </c>
      <c r="H46" s="122">
        <v>0.30406133366674559</v>
      </c>
      <c r="I46" s="122">
        <v>0.19561292658693222</v>
      </c>
      <c r="J46" s="122">
        <v>0.41060811519264101</v>
      </c>
      <c r="K46" s="122">
        <v>0.51835766638116476</v>
      </c>
    </row>
    <row r="47" spans="1:11" ht="9.1999999999999993" customHeight="1">
      <c r="A47" s="34" t="s">
        <v>295</v>
      </c>
      <c r="B47" s="122">
        <v>1.0797033059232348</v>
      </c>
      <c r="C47" s="122">
        <v>0.35275306496312647</v>
      </c>
      <c r="D47" s="122"/>
      <c r="E47" s="122">
        <v>0.38674370382629303</v>
      </c>
      <c r="F47" s="122">
        <v>0.38204984069675707</v>
      </c>
      <c r="G47" s="122">
        <v>3.5005737349218684E-2</v>
      </c>
      <c r="H47" s="122">
        <v>0.30745309395042975</v>
      </c>
      <c r="I47" s="122">
        <v>0.11709764293541305</v>
      </c>
      <c r="J47" s="122">
        <v>0.43080426413185058</v>
      </c>
      <c r="K47" s="122">
        <v>0.51160151337827264</v>
      </c>
    </row>
    <row r="48" spans="1:11" ht="9.1999999999999993" customHeight="1">
      <c r="A48" s="34" t="s">
        <v>283</v>
      </c>
      <c r="B48" s="122">
        <v>1.0350535848243043</v>
      </c>
      <c r="C48" s="122">
        <v>0.33277154085834626</v>
      </c>
      <c r="D48" s="122"/>
      <c r="E48" s="122">
        <v>0.55698108183184847</v>
      </c>
      <c r="F48" s="122">
        <v>0.25167878166201046</v>
      </c>
      <c r="G48" s="122">
        <v>2.4659478071425104E-2</v>
      </c>
      <c r="H48" s="122">
        <v>0.54471005104931758</v>
      </c>
      <c r="I48" s="122">
        <v>0.15611802332754415</v>
      </c>
      <c r="J48" s="122">
        <v>0.14411746699477784</v>
      </c>
      <c r="K48" s="122">
        <v>0.25591653753696814</v>
      </c>
    </row>
    <row r="49" spans="1:11" ht="9.1999999999999993" customHeight="1">
      <c r="A49" s="34" t="s">
        <v>370</v>
      </c>
      <c r="B49" s="122">
        <v>0.34229609463975685</v>
      </c>
      <c r="C49" s="122">
        <v>0.32725006654453787</v>
      </c>
      <c r="D49" s="122"/>
      <c r="E49" s="122">
        <v>3.3133163734441265E-2</v>
      </c>
      <c r="F49" s="122">
        <v>0.2155362101437264</v>
      </c>
      <c r="G49" s="122">
        <v>0.74699455910059376</v>
      </c>
      <c r="H49" s="122">
        <v>0.47434765143877139</v>
      </c>
      <c r="I49" s="122">
        <v>0.34395607524326599</v>
      </c>
      <c r="J49" s="122">
        <v>0.26761656590875987</v>
      </c>
      <c r="K49" s="122">
        <v>0.68069603631759146</v>
      </c>
    </row>
    <row r="50" spans="1:11" ht="9.1999999999999993" customHeight="1">
      <c r="A50" s="34" t="s">
        <v>307</v>
      </c>
      <c r="B50" s="122">
        <v>0.63880860480490698</v>
      </c>
      <c r="C50" s="122">
        <v>0.27374136878200012</v>
      </c>
      <c r="D50" s="122"/>
      <c r="E50" s="122">
        <v>0.37946496410559738</v>
      </c>
      <c r="F50" s="122">
        <v>0.23463970921594285</v>
      </c>
      <c r="G50" s="122">
        <v>2.5597610389359756E-2</v>
      </c>
      <c r="H50" s="122">
        <v>0.33957505899002688</v>
      </c>
      <c r="I50" s="122">
        <v>7.3405037388751759E-2</v>
      </c>
      <c r="J50" s="122">
        <v>0.54592935007103838</v>
      </c>
      <c r="K50" s="122">
        <v>0.27867769009308235</v>
      </c>
    </row>
    <row r="51" spans="1:11" ht="9.1999999999999993" customHeight="1">
      <c r="A51" s="34" t="s">
        <v>292</v>
      </c>
      <c r="B51" s="122">
        <v>0.55006774341895859</v>
      </c>
      <c r="C51" s="122">
        <v>0.22393286047567598</v>
      </c>
      <c r="D51" s="122"/>
      <c r="E51" s="122">
        <v>0.39178348618261088</v>
      </c>
      <c r="F51" s="122">
        <v>0.1163530987245066</v>
      </c>
      <c r="G51" s="122">
        <v>2.0880145019174085E-2</v>
      </c>
      <c r="H51" s="122">
        <v>8.7620473995174392E-2</v>
      </c>
      <c r="I51" s="122">
        <v>0.12187937336700255</v>
      </c>
      <c r="J51" s="122">
        <v>1.3933231672346688E-2</v>
      </c>
      <c r="K51" s="122">
        <v>0.33863854799374948</v>
      </c>
    </row>
    <row r="52" spans="1:11" ht="9.1999999999999993" customHeight="1">
      <c r="A52" s="219" t="s">
        <v>288</v>
      </c>
      <c r="B52" s="122">
        <v>0.19469640397995472</v>
      </c>
      <c r="C52" s="122">
        <v>0.20010835016518702</v>
      </c>
      <c r="D52" s="122"/>
      <c r="E52" s="122">
        <v>3.3618413049154305E-2</v>
      </c>
      <c r="F52" s="122">
        <v>0.11427860172457163</v>
      </c>
      <c r="G52" s="122">
        <v>0.21646733141829255</v>
      </c>
      <c r="H52" s="122">
        <v>0.60935301175012169</v>
      </c>
      <c r="I52" s="122">
        <v>0.2271139446209913</v>
      </c>
      <c r="J52" s="122">
        <v>0.18894306585985279</v>
      </c>
      <c r="K52" s="122">
        <v>0.39872199738035624</v>
      </c>
    </row>
    <row r="53" spans="1:11" ht="9.1999999999999993" customHeight="1">
      <c r="A53" s="34"/>
      <c r="B53" s="122"/>
      <c r="C53" s="122"/>
      <c r="D53" s="122"/>
      <c r="E53" s="122"/>
      <c r="F53" s="122"/>
      <c r="G53" s="122"/>
      <c r="H53" s="122"/>
      <c r="I53" s="122"/>
      <c r="J53" s="122"/>
      <c r="K53" s="122"/>
    </row>
    <row r="54" spans="1:11" ht="9.1999999999999993" customHeight="1">
      <c r="A54" s="34" t="s">
        <v>309</v>
      </c>
      <c r="B54" s="122">
        <v>0.46247559141033201</v>
      </c>
      <c r="C54" s="122">
        <v>0.17711306308422189</v>
      </c>
      <c r="D54" s="122"/>
      <c r="E54" s="122">
        <v>2.1402048722606717E-2</v>
      </c>
      <c r="F54" s="122">
        <v>0.22282716076485698</v>
      </c>
      <c r="G54" s="122">
        <v>0.12302935255200136</v>
      </c>
      <c r="H54" s="122">
        <v>9.6731673188600487E-2</v>
      </c>
      <c r="I54" s="122">
        <v>0.13509301013215827</v>
      </c>
      <c r="J54" s="122">
        <v>0.14081008371901879</v>
      </c>
      <c r="K54" s="122">
        <v>0.44754065133673748</v>
      </c>
    </row>
    <row r="55" spans="1:11" ht="9.1999999999999993" customHeight="1">
      <c r="A55" s="34" t="s">
        <v>371</v>
      </c>
      <c r="B55" s="122">
        <v>0.30801890374050728</v>
      </c>
      <c r="C55" s="122">
        <v>0.17502622637668905</v>
      </c>
      <c r="D55" s="122"/>
      <c r="E55" s="122">
        <v>0.12853147637785053</v>
      </c>
      <c r="F55" s="122">
        <v>0.21940323367758571</v>
      </c>
      <c r="G55" s="122">
        <v>0.12262729584431506</v>
      </c>
      <c r="H55" s="122">
        <v>0.15329426380180414</v>
      </c>
      <c r="I55" s="122">
        <v>0.26299517373742243</v>
      </c>
      <c r="J55" s="122">
        <v>3.708491460266012E-2</v>
      </c>
      <c r="K55" s="122">
        <v>0.21879855984970831</v>
      </c>
    </row>
    <row r="56" spans="1:11" ht="9.1999999999999993" customHeight="1">
      <c r="A56" s="34" t="s">
        <v>304</v>
      </c>
      <c r="B56" s="122">
        <v>1.0789535828401362</v>
      </c>
      <c r="C56" s="122">
        <v>0.15778038736749808</v>
      </c>
      <c r="D56" s="122"/>
      <c r="E56" s="122">
        <v>0.16944565543944476</v>
      </c>
      <c r="F56" s="122">
        <v>0.20116578675097316</v>
      </c>
      <c r="G56" s="122">
        <v>8.0572164220330297E-2</v>
      </c>
      <c r="H56" s="122">
        <v>0.14996900862172163</v>
      </c>
      <c r="I56" s="122">
        <v>0.1606077396869755</v>
      </c>
      <c r="J56" s="122">
        <v>0.15038038426164077</v>
      </c>
      <c r="K56" s="122">
        <v>0.12324530719791822</v>
      </c>
    </row>
    <row r="57" spans="1:11" ht="9.1999999999999993" customHeight="1">
      <c r="A57" s="34" t="s">
        <v>299</v>
      </c>
      <c r="B57" s="122">
        <v>0.47494697509264772</v>
      </c>
      <c r="C57" s="122">
        <v>0.1200093945229931</v>
      </c>
      <c r="D57" s="122"/>
      <c r="E57" s="122">
        <v>4.6566907920707534E-3</v>
      </c>
      <c r="F57" s="122">
        <v>0.12525530915141189</v>
      </c>
      <c r="G57" s="122">
        <v>2.2086315142232922E-2</v>
      </c>
      <c r="H57" s="122">
        <v>1.7158316729225801E-2</v>
      </c>
      <c r="I57" s="122">
        <v>6.0592919972813492E-2</v>
      </c>
      <c r="J57" s="122">
        <v>0.17845795717712726</v>
      </c>
      <c r="K57" s="122">
        <v>0.40023395904027759</v>
      </c>
    </row>
    <row r="58" spans="1:11" ht="9.1999999999999993" customHeight="1">
      <c r="A58" s="34" t="s">
        <v>372</v>
      </c>
      <c r="B58" s="122">
        <v>0.24768104155271897</v>
      </c>
      <c r="C58" s="122">
        <v>0.1168703712402336</v>
      </c>
      <c r="D58" s="122"/>
      <c r="E58" s="122">
        <v>4.2659373965386743E-2</v>
      </c>
      <c r="F58" s="122">
        <v>0.23454907585186802</v>
      </c>
      <c r="G58" s="122">
        <v>2.6160489780120547E-2</v>
      </c>
      <c r="H58" s="122">
        <v>5.3769376261934343E-2</v>
      </c>
      <c r="I58" s="122">
        <v>3.9458401500368299E-2</v>
      </c>
      <c r="J58" s="122">
        <v>2.0970217365451075E-2</v>
      </c>
      <c r="K58" s="122">
        <v>0.19583308815036149</v>
      </c>
    </row>
    <row r="59" spans="1:11" ht="9.1999999999999993" customHeight="1">
      <c r="A59" s="34" t="s">
        <v>325</v>
      </c>
      <c r="B59" s="122">
        <v>0.22194067274968224</v>
      </c>
      <c r="C59" s="122">
        <v>7.0093162353014854E-2</v>
      </c>
      <c r="D59" s="122"/>
      <c r="E59" s="122">
        <v>5.6867814426019439E-3</v>
      </c>
      <c r="F59" s="122">
        <v>6.6424185493062615E-2</v>
      </c>
      <c r="G59" s="122">
        <v>1.4474041476706041E-2</v>
      </c>
      <c r="H59" s="122">
        <v>5.2206506327295557E-3</v>
      </c>
      <c r="I59" s="122">
        <v>4.8437834219231021E-2</v>
      </c>
      <c r="J59" s="122">
        <v>1.2455464676794765E-2</v>
      </c>
      <c r="K59" s="122">
        <v>0.25218430785391888</v>
      </c>
    </row>
    <row r="60" spans="1:11" ht="9.1999999999999993" customHeight="1">
      <c r="A60" s="34" t="s">
        <v>373</v>
      </c>
      <c r="B60" s="122">
        <v>0.67973494869114193</v>
      </c>
      <c r="C60" s="122">
        <v>5.6477367028355804E-2</v>
      </c>
      <c r="D60" s="122"/>
      <c r="E60" s="122">
        <v>1.0547787735604504E-2</v>
      </c>
      <c r="F60" s="122">
        <v>8.1006086735323793E-2</v>
      </c>
      <c r="G60" s="122">
        <v>3.9508772475305008E-2</v>
      </c>
      <c r="H60" s="122">
        <v>8.4428229022295173E-2</v>
      </c>
      <c r="I60" s="122">
        <v>2.2667592351275408E-2</v>
      </c>
      <c r="J60" s="122">
        <v>0.16762099920974652</v>
      </c>
      <c r="K60" s="122">
        <v>8.5064869965848736E-2</v>
      </c>
    </row>
    <row r="61" spans="1:11" ht="9.1999999999999993" customHeight="1">
      <c r="A61" s="34" t="s">
        <v>321</v>
      </c>
      <c r="B61" s="122">
        <v>0.29516857586618978</v>
      </c>
      <c r="C61" s="122">
        <v>5.3065276277263686E-2</v>
      </c>
      <c r="D61" s="122"/>
      <c r="E61" s="122">
        <v>2.6569528267006988E-2</v>
      </c>
      <c r="F61" s="122">
        <v>4.5296541289841674E-2</v>
      </c>
      <c r="G61" s="122">
        <v>0</v>
      </c>
      <c r="H61" s="122">
        <v>2.0450319357507494E-2</v>
      </c>
      <c r="I61" s="122">
        <v>3.7158790682122973E-2</v>
      </c>
      <c r="J61" s="122">
        <v>8.2051253181597159E-2</v>
      </c>
      <c r="K61" s="122">
        <v>0.14661941718373031</v>
      </c>
    </row>
    <row r="62" spans="1:11" ht="9.1999999999999993" customHeight="1">
      <c r="A62" s="34" t="s">
        <v>374</v>
      </c>
      <c r="B62" s="122">
        <v>0.36040227824662813</v>
      </c>
      <c r="C62" s="122">
        <v>4.9743372946905277E-2</v>
      </c>
      <c r="D62" s="122"/>
      <c r="E62" s="122">
        <v>5.3292293159712834E-3</v>
      </c>
      <c r="F62" s="122">
        <v>4.0039806173501662E-2</v>
      </c>
      <c r="G62" s="122">
        <v>5.0659145168471141E-3</v>
      </c>
      <c r="H62" s="122">
        <v>2.7932143512693166E-3</v>
      </c>
      <c r="I62" s="122">
        <v>4.073596306606015E-2</v>
      </c>
      <c r="J62" s="122">
        <v>1.9633190083761239E-2</v>
      </c>
      <c r="K62" s="122">
        <v>0.18505865866389445</v>
      </c>
    </row>
    <row r="63" spans="1:11" ht="9.1999999999999993" customHeight="1">
      <c r="A63" s="34" t="s">
        <v>314</v>
      </c>
      <c r="B63" s="122">
        <v>0.24415845651227916</v>
      </c>
      <c r="C63" s="122">
        <v>4.1726713326130864E-2</v>
      </c>
      <c r="D63" s="122"/>
      <c r="E63" s="122">
        <v>8.8111059776841503E-3</v>
      </c>
      <c r="F63" s="122">
        <v>5.3826147886661568E-2</v>
      </c>
      <c r="G63" s="122">
        <v>7.1566093968157647E-3</v>
      </c>
      <c r="H63" s="122">
        <v>1.5296173828379591E-3</v>
      </c>
      <c r="I63" s="122">
        <v>4.9277374676685668E-3</v>
      </c>
      <c r="J63" s="122">
        <v>4.6232996003695827E-2</v>
      </c>
      <c r="K63" s="122">
        <v>0.12492072417242574</v>
      </c>
    </row>
    <row r="64" spans="1:11" ht="9.1999999999999993" customHeight="1" thickBot="1">
      <c r="A64" s="93" t="s">
        <v>330</v>
      </c>
      <c r="B64" s="121">
        <v>0.20334605568867345</v>
      </c>
      <c r="C64" s="121">
        <v>4.1533812454005982E-2</v>
      </c>
      <c r="D64" s="121"/>
      <c r="E64" s="121">
        <v>5.7770207888468254E-2</v>
      </c>
      <c r="F64" s="121">
        <v>3.1651184809687052E-2</v>
      </c>
      <c r="G64" s="121">
        <v>0</v>
      </c>
      <c r="H64" s="121">
        <v>3.45826538728582E-2</v>
      </c>
      <c r="I64" s="121">
        <v>4.4678153040195005E-2</v>
      </c>
      <c r="J64" s="121">
        <v>2.0336888653071681E-2</v>
      </c>
      <c r="K64" s="121">
        <v>5.5806368654937107E-2</v>
      </c>
    </row>
    <row r="65" spans="1:11" ht="9.1999999999999993" customHeight="1">
      <c r="A65" s="88" t="s">
        <v>2</v>
      </c>
      <c r="B65" s="123">
        <v>100</v>
      </c>
      <c r="C65" s="123">
        <v>100</v>
      </c>
      <c r="D65" s="123"/>
      <c r="E65" s="123">
        <v>100</v>
      </c>
      <c r="F65" s="123">
        <v>100</v>
      </c>
      <c r="G65" s="123">
        <v>100</v>
      </c>
      <c r="H65" s="123">
        <v>100</v>
      </c>
      <c r="I65" s="123">
        <v>100</v>
      </c>
      <c r="J65" s="123">
        <v>100</v>
      </c>
      <c r="K65" s="123">
        <v>100</v>
      </c>
    </row>
    <row r="66" spans="1:11" ht="10.5" customHeight="1">
      <c r="A66" s="335" t="s">
        <v>438</v>
      </c>
      <c r="B66" s="335"/>
      <c r="C66" s="335"/>
      <c r="D66" s="335"/>
      <c r="E66" s="335"/>
      <c r="F66" s="335"/>
      <c r="G66" s="335"/>
      <c r="H66" s="335"/>
      <c r="I66" s="335"/>
      <c r="J66" s="335"/>
      <c r="K66" s="335"/>
    </row>
    <row r="67" spans="1:11" ht="10.5" customHeight="1">
      <c r="A67" s="335" t="s">
        <v>439</v>
      </c>
      <c r="B67" s="335"/>
      <c r="C67" s="335"/>
      <c r="D67" s="335"/>
      <c r="E67" s="335"/>
      <c r="F67" s="335"/>
      <c r="G67" s="335"/>
      <c r="H67" s="335"/>
      <c r="I67" s="335"/>
      <c r="J67" s="335"/>
      <c r="K67" s="335"/>
    </row>
    <row r="68" spans="1:11" ht="18" customHeight="1">
      <c r="A68" s="365" t="s">
        <v>386</v>
      </c>
      <c r="B68" s="365"/>
      <c r="C68" s="365"/>
      <c r="D68" s="365"/>
      <c r="E68" s="365"/>
      <c r="F68" s="365"/>
      <c r="G68" s="365"/>
      <c r="H68" s="365"/>
      <c r="I68" s="365"/>
      <c r="J68" s="365"/>
      <c r="K68" s="365"/>
    </row>
  </sheetData>
  <mergeCells count="12">
    <mergeCell ref="A68:K68"/>
    <mergeCell ref="A67:K67"/>
    <mergeCell ref="A66:K66"/>
    <mergeCell ref="A1:K1"/>
    <mergeCell ref="A3:K3"/>
    <mergeCell ref="A2:K2"/>
    <mergeCell ref="A6:K6"/>
    <mergeCell ref="B8:C8"/>
    <mergeCell ref="E8:K8"/>
    <mergeCell ref="A4:K4"/>
    <mergeCell ref="A7:K7"/>
    <mergeCell ref="A5:K5"/>
  </mergeCells>
  <phoneticPr fontId="1" type="noConversion"/>
  <pageMargins left="1.05" right="1.05" top="0.5" bottom="0.25" header="0" footer="0"/>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dimension ref="A1:G63"/>
  <sheetViews>
    <sheetView showGridLines="0" view="pageLayout" zoomScale="145" zoomScaleNormal="130" zoomScaleSheetLayoutView="100" zoomScalePageLayoutView="145" workbookViewId="0">
      <selection activeCell="A3" sqref="A3:G3"/>
    </sheetView>
  </sheetViews>
  <sheetFormatPr defaultRowHeight="8.25"/>
  <cols>
    <col min="1" max="1" width="15.28515625" style="2" customWidth="1"/>
    <col min="2" max="2" width="11.42578125" style="2" customWidth="1"/>
    <col min="3" max="3" width="11.28515625" style="2" customWidth="1"/>
    <col min="4" max="5" width="11.140625" style="2" customWidth="1"/>
    <col min="6" max="7" width="11.28515625" style="2" customWidth="1"/>
    <col min="8" max="16384" width="9.140625" style="2"/>
  </cols>
  <sheetData>
    <row r="1" spans="1:7" ht="10.5" customHeight="1">
      <c r="A1" s="345" t="s">
        <v>443</v>
      </c>
      <c r="B1" s="345"/>
      <c r="C1" s="345"/>
      <c r="D1" s="345"/>
      <c r="E1" s="345"/>
      <c r="F1" s="345"/>
      <c r="G1" s="345"/>
    </row>
    <row r="2" spans="1:7" ht="12.75" customHeight="1">
      <c r="A2" s="325" t="s">
        <v>431</v>
      </c>
      <c r="B2" s="325"/>
      <c r="C2" s="325"/>
      <c r="D2" s="325"/>
      <c r="E2" s="325"/>
      <c r="F2" s="325"/>
      <c r="G2" s="325"/>
    </row>
    <row r="3" spans="1:7" ht="18" customHeight="1">
      <c r="A3" s="333" t="s">
        <v>587</v>
      </c>
      <c r="B3" s="333"/>
      <c r="C3" s="333"/>
      <c r="D3" s="333"/>
      <c r="E3" s="333"/>
      <c r="F3" s="333"/>
      <c r="G3" s="333"/>
    </row>
    <row r="4" spans="1:7" ht="7.5" customHeight="1">
      <c r="A4" s="330"/>
      <c r="B4" s="330"/>
      <c r="C4" s="330"/>
      <c r="D4" s="330"/>
      <c r="E4" s="330"/>
      <c r="F4" s="330"/>
      <c r="G4" s="330"/>
    </row>
    <row r="5" spans="1:7" ht="18" customHeight="1">
      <c r="A5" s="341" t="s">
        <v>442</v>
      </c>
      <c r="B5" s="341"/>
      <c r="C5" s="341"/>
      <c r="D5" s="341"/>
      <c r="E5" s="341"/>
      <c r="F5" s="341"/>
      <c r="G5" s="341"/>
    </row>
    <row r="6" spans="1:7" ht="9.1999999999999993" customHeight="1">
      <c r="B6" s="247" t="s">
        <v>211</v>
      </c>
      <c r="C6" s="247" t="s">
        <v>26</v>
      </c>
      <c r="D6" s="247" t="s">
        <v>25</v>
      </c>
      <c r="E6" s="247" t="s">
        <v>24</v>
      </c>
      <c r="F6" s="247" t="s">
        <v>212</v>
      </c>
      <c r="G6" s="247" t="s">
        <v>2</v>
      </c>
    </row>
    <row r="7" spans="1:7" ht="9.1999999999999993" customHeight="1">
      <c r="A7" s="56" t="s">
        <v>277</v>
      </c>
      <c r="B7" s="148">
        <v>98649239</v>
      </c>
      <c r="C7" s="148">
        <v>4328445</v>
      </c>
      <c r="D7" s="148">
        <v>24212780</v>
      </c>
      <c r="E7" s="148">
        <v>13035855</v>
      </c>
      <c r="F7" s="148">
        <v>57902369</v>
      </c>
      <c r="G7" s="148">
        <v>198128688</v>
      </c>
    </row>
    <row r="8" spans="1:7" ht="9.1999999999999993" customHeight="1">
      <c r="A8" s="56" t="s">
        <v>278</v>
      </c>
      <c r="B8" s="148">
        <v>22234941</v>
      </c>
      <c r="C8" s="148">
        <v>1150290</v>
      </c>
      <c r="D8" s="148">
        <v>2841980</v>
      </c>
      <c r="E8" s="148">
        <v>1960057</v>
      </c>
      <c r="F8" s="148">
        <v>8901367</v>
      </c>
      <c r="G8" s="148">
        <v>37088635</v>
      </c>
    </row>
    <row r="9" spans="1:7" ht="9.1999999999999993" customHeight="1">
      <c r="A9" s="152" t="s">
        <v>63</v>
      </c>
      <c r="B9" s="150">
        <v>6433940</v>
      </c>
      <c r="C9" s="150">
        <v>436083</v>
      </c>
      <c r="D9" s="150">
        <v>614605</v>
      </c>
      <c r="E9" s="150">
        <v>354876</v>
      </c>
      <c r="F9" s="150">
        <v>2968530</v>
      </c>
      <c r="G9" s="150">
        <v>10808034</v>
      </c>
    </row>
    <row r="10" spans="1:7" ht="9.1999999999999993" customHeight="1">
      <c r="A10" s="152" t="s">
        <v>67</v>
      </c>
      <c r="B10" s="150">
        <v>6251302</v>
      </c>
      <c r="C10" s="150">
        <v>133096</v>
      </c>
      <c r="D10" s="150">
        <v>516962</v>
      </c>
      <c r="E10" s="150">
        <v>475138</v>
      </c>
      <c r="F10" s="150">
        <v>1872228</v>
      </c>
      <c r="G10" s="150">
        <v>9248726</v>
      </c>
    </row>
    <row r="11" spans="1:7" ht="9.1999999999999993" customHeight="1">
      <c r="A11" s="152" t="s">
        <v>65</v>
      </c>
      <c r="B11" s="150">
        <v>1693569</v>
      </c>
      <c r="C11" s="150">
        <v>179545</v>
      </c>
      <c r="D11" s="150">
        <v>470246</v>
      </c>
      <c r="E11" s="150">
        <v>234927</v>
      </c>
      <c r="F11" s="150">
        <v>938048</v>
      </c>
      <c r="G11" s="150">
        <v>3516335</v>
      </c>
    </row>
    <row r="12" spans="1:7" ht="9.1999999999999993" customHeight="1">
      <c r="A12" s="152" t="s">
        <v>64</v>
      </c>
      <c r="B12" s="150">
        <v>1364258</v>
      </c>
      <c r="C12" s="150">
        <v>125215</v>
      </c>
      <c r="D12" s="150">
        <v>209117</v>
      </c>
      <c r="E12" s="150">
        <v>81629</v>
      </c>
      <c r="F12" s="150">
        <v>1046225</v>
      </c>
      <c r="G12" s="150">
        <v>2826444</v>
      </c>
    </row>
    <row r="13" spans="1:7" ht="9.1999999999999993" customHeight="1">
      <c r="A13" s="152" t="s">
        <v>66</v>
      </c>
      <c r="B13" s="150">
        <v>1446464</v>
      </c>
      <c r="C13" s="150">
        <v>103577</v>
      </c>
      <c r="D13" s="150">
        <v>289510</v>
      </c>
      <c r="E13" s="150">
        <v>106676</v>
      </c>
      <c r="F13" s="150">
        <v>603608</v>
      </c>
      <c r="G13" s="150">
        <v>2549835</v>
      </c>
    </row>
    <row r="14" spans="1:7" ht="9.1999999999999993" customHeight="1">
      <c r="A14" s="152" t="s">
        <v>62</v>
      </c>
      <c r="B14" s="150">
        <v>872200</v>
      </c>
      <c r="C14" s="150">
        <v>21851</v>
      </c>
      <c r="D14" s="150">
        <v>92912</v>
      </c>
      <c r="E14" s="150">
        <v>73964</v>
      </c>
      <c r="F14" s="150">
        <v>247556</v>
      </c>
      <c r="G14" s="150">
        <v>1308483</v>
      </c>
    </row>
    <row r="15" spans="1:7" ht="9.1999999999999993" customHeight="1">
      <c r="A15" s="152" t="s">
        <v>209</v>
      </c>
      <c r="B15" s="150">
        <v>4173208</v>
      </c>
      <c r="C15" s="150">
        <v>150923</v>
      </c>
      <c r="D15" s="150">
        <v>648628</v>
      </c>
      <c r="E15" s="150">
        <v>632847</v>
      </c>
      <c r="F15" s="150">
        <v>1225172</v>
      </c>
      <c r="G15" s="150">
        <v>6830778</v>
      </c>
    </row>
    <row r="16" spans="1:7" ht="9.1999999999999993" customHeight="1">
      <c r="A16" s="108"/>
      <c r="B16" s="197"/>
      <c r="C16" s="197"/>
      <c r="D16" s="197"/>
      <c r="E16" s="197"/>
      <c r="F16" s="197"/>
      <c r="G16" s="197"/>
    </row>
    <row r="17" spans="1:7" ht="9.1999999999999993" customHeight="1">
      <c r="A17" s="324" t="s">
        <v>455</v>
      </c>
      <c r="B17" s="324"/>
      <c r="C17" s="324"/>
      <c r="D17" s="324"/>
      <c r="E17" s="324"/>
      <c r="F17" s="324"/>
      <c r="G17" s="324"/>
    </row>
    <row r="18" spans="1:7" ht="9.1999999999999993" customHeight="1">
      <c r="A18" s="56" t="s">
        <v>277</v>
      </c>
      <c r="B18" s="201">
        <v>49.790487180735795</v>
      </c>
      <c r="C18" s="201">
        <v>2.18466343450475</v>
      </c>
      <c r="D18" s="201">
        <v>12.22073403120703</v>
      </c>
      <c r="E18" s="201">
        <v>6.5794888824984294</v>
      </c>
      <c r="F18" s="201">
        <v>29.224626471054005</v>
      </c>
      <c r="G18" s="211">
        <v>100</v>
      </c>
    </row>
    <row r="19" spans="1:7" ht="9.1999999999999993" customHeight="1">
      <c r="A19" s="56" t="s">
        <v>278</v>
      </c>
      <c r="B19" s="201">
        <v>59.950820514154799</v>
      </c>
      <c r="C19" s="201">
        <v>3.1014622134246785</v>
      </c>
      <c r="D19" s="201">
        <v>7.6626707885043501</v>
      </c>
      <c r="E19" s="201">
        <v>5.2847914192582177</v>
      </c>
      <c r="F19" s="201">
        <v>24.000255064657946</v>
      </c>
      <c r="G19" s="211">
        <v>100</v>
      </c>
    </row>
    <row r="20" spans="1:7" ht="9.1999999999999993" customHeight="1">
      <c r="A20" s="152" t="s">
        <v>63</v>
      </c>
      <c r="B20" s="153">
        <v>59.529235381753978</v>
      </c>
      <c r="C20" s="153">
        <v>4.0348041096095741</v>
      </c>
      <c r="D20" s="153">
        <v>5.6865568705649894</v>
      </c>
      <c r="E20" s="153">
        <v>3.2834463696172684</v>
      </c>
      <c r="F20" s="153">
        <v>27.46595726845419</v>
      </c>
      <c r="G20" s="207">
        <v>100</v>
      </c>
    </row>
    <row r="21" spans="1:7" ht="9.1999999999999993" customHeight="1">
      <c r="A21" s="152" t="s">
        <v>67</v>
      </c>
      <c r="B21" s="153">
        <v>67.590952526866943</v>
      </c>
      <c r="C21" s="153">
        <v>1.4390738789320821</v>
      </c>
      <c r="D21" s="153">
        <v>5.5895482253447666</v>
      </c>
      <c r="E21" s="153">
        <v>5.13733459073174</v>
      </c>
      <c r="F21" s="153">
        <v>20.243090778124468</v>
      </c>
      <c r="G21" s="207">
        <v>100</v>
      </c>
    </row>
    <row r="22" spans="1:7" ht="9.1999999999999993" customHeight="1">
      <c r="A22" s="152" t="s">
        <v>65</v>
      </c>
      <c r="B22" s="153">
        <v>48.162902567588127</v>
      </c>
      <c r="C22" s="153">
        <v>5.1060265873416499</v>
      </c>
      <c r="D22" s="153">
        <v>13.373185433128528</v>
      </c>
      <c r="E22" s="153">
        <v>6.6810187311504734</v>
      </c>
      <c r="F22" s="153">
        <v>26.676866680791221</v>
      </c>
      <c r="G22" s="207">
        <v>100</v>
      </c>
    </row>
    <row r="23" spans="1:7" ht="9.1999999999999993" customHeight="1">
      <c r="A23" s="152" t="s">
        <v>64</v>
      </c>
      <c r="B23" s="153">
        <v>48.267646555176754</v>
      </c>
      <c r="C23" s="153">
        <v>4.4301249202177715</v>
      </c>
      <c r="D23" s="153">
        <v>7.3985898889204957</v>
      </c>
      <c r="E23" s="153">
        <v>2.8880458979551693</v>
      </c>
      <c r="F23" s="153">
        <v>37.015592737729811</v>
      </c>
      <c r="G23" s="207">
        <v>100</v>
      </c>
    </row>
    <row r="24" spans="1:7" ht="9.1999999999999993" customHeight="1">
      <c r="A24" s="152" t="s">
        <v>66</v>
      </c>
      <c r="B24" s="153">
        <v>56.727749050428756</v>
      </c>
      <c r="C24" s="153">
        <v>4.0621059794065104</v>
      </c>
      <c r="D24" s="153">
        <v>11.354068008322107</v>
      </c>
      <c r="E24" s="153">
        <v>4.1836432553478948</v>
      </c>
      <c r="F24" s="153">
        <v>23.672433706494733</v>
      </c>
      <c r="G24" s="207">
        <v>100</v>
      </c>
    </row>
    <row r="25" spans="1:7" ht="9.1999999999999993" customHeight="1">
      <c r="A25" s="152" t="s">
        <v>62</v>
      </c>
      <c r="B25" s="153">
        <v>66.657342892494597</v>
      </c>
      <c r="C25" s="153">
        <v>1.669949093721508</v>
      </c>
      <c r="D25" s="153">
        <v>7.1007418514417084</v>
      </c>
      <c r="E25" s="153">
        <v>5.6526527283885235</v>
      </c>
      <c r="F25" s="153">
        <v>18.919313433953668</v>
      </c>
      <c r="G25" s="207">
        <v>100</v>
      </c>
    </row>
    <row r="26" spans="1:7" ht="9.1999999999999993" customHeight="1">
      <c r="A26" s="152" t="s">
        <v>209</v>
      </c>
      <c r="B26" s="153">
        <v>61.094182829540053</v>
      </c>
      <c r="C26" s="153">
        <v>2.2094554968701954</v>
      </c>
      <c r="D26" s="153">
        <v>9.4956679897955993</v>
      </c>
      <c r="E26" s="153">
        <v>9.2646401332322608</v>
      </c>
      <c r="F26" s="153">
        <v>17.936053550561883</v>
      </c>
      <c r="G26" s="207">
        <v>100</v>
      </c>
    </row>
    <row r="27" spans="1:7" ht="10.5" customHeight="1">
      <c r="A27" s="359" t="s">
        <v>419</v>
      </c>
      <c r="B27" s="359"/>
      <c r="C27" s="359"/>
      <c r="D27" s="359"/>
      <c r="E27" s="359"/>
      <c r="F27" s="359"/>
      <c r="G27" s="359"/>
    </row>
    <row r="28" spans="1:7" ht="10.5" customHeight="1">
      <c r="A28" s="359" t="s">
        <v>439</v>
      </c>
      <c r="B28" s="359"/>
      <c r="C28" s="359"/>
      <c r="D28" s="359"/>
      <c r="E28" s="359"/>
      <c r="F28" s="359"/>
      <c r="G28" s="359"/>
    </row>
    <row r="29" spans="1:7" ht="18" customHeight="1">
      <c r="A29" s="368" t="s">
        <v>386</v>
      </c>
      <c r="B29" s="368"/>
      <c r="C29" s="368"/>
      <c r="D29" s="368"/>
      <c r="E29" s="368"/>
      <c r="F29" s="368"/>
      <c r="G29" s="368"/>
    </row>
    <row r="30" spans="1:7" ht="12.75" customHeight="1">
      <c r="B30" s="20"/>
      <c r="C30" s="20"/>
      <c r="D30" s="20"/>
      <c r="E30" s="20"/>
      <c r="F30" s="20"/>
      <c r="G30" s="20"/>
    </row>
    <row r="31" spans="1:7">
      <c r="B31" s="20"/>
      <c r="C31" s="20"/>
      <c r="D31" s="20"/>
      <c r="E31" s="20"/>
      <c r="F31" s="20"/>
      <c r="G31" s="20"/>
    </row>
    <row r="32" spans="1:7" ht="13.5" customHeight="1"/>
    <row r="33" spans="2:7">
      <c r="B33" s="20"/>
      <c r="C33" s="20"/>
      <c r="D33" s="20"/>
      <c r="E33" s="20"/>
      <c r="F33" s="20"/>
      <c r="G33" s="20"/>
    </row>
    <row r="34" spans="2:7">
      <c r="B34" s="20"/>
      <c r="C34" s="20"/>
      <c r="D34" s="20"/>
      <c r="E34" s="20"/>
      <c r="F34" s="20"/>
      <c r="G34" s="20"/>
    </row>
    <row r="35" spans="2:7">
      <c r="B35" s="20"/>
      <c r="C35" s="20"/>
      <c r="D35" s="20"/>
      <c r="E35" s="20"/>
      <c r="F35" s="20"/>
      <c r="G35" s="20"/>
    </row>
    <row r="36" spans="2:7">
      <c r="B36" s="20"/>
      <c r="C36" s="20"/>
      <c r="D36" s="20"/>
      <c r="E36" s="20"/>
      <c r="F36" s="20"/>
      <c r="G36" s="20"/>
    </row>
    <row r="37" spans="2:7">
      <c r="B37" s="20"/>
      <c r="C37" s="20"/>
      <c r="D37" s="20"/>
      <c r="E37" s="20"/>
      <c r="F37" s="20"/>
      <c r="G37" s="20"/>
    </row>
    <row r="38" spans="2:7" ht="12.75" customHeight="1">
      <c r="B38" s="20"/>
      <c r="C38" s="20"/>
      <c r="D38" s="20"/>
      <c r="E38" s="20"/>
      <c r="F38" s="20"/>
      <c r="G38" s="20"/>
    </row>
    <row r="39" spans="2:7">
      <c r="B39" s="20"/>
      <c r="C39" s="20"/>
      <c r="D39" s="20"/>
      <c r="E39" s="20"/>
      <c r="F39" s="20"/>
      <c r="G39" s="20"/>
    </row>
    <row r="40" spans="2:7" ht="13.5" customHeight="1">
      <c r="B40" s="20"/>
      <c r="C40" s="20"/>
      <c r="D40" s="20"/>
      <c r="E40" s="20"/>
      <c r="F40" s="20"/>
      <c r="G40" s="20"/>
    </row>
    <row r="44" spans="2:7">
      <c r="B44" s="44"/>
      <c r="C44" s="44"/>
      <c r="D44" s="44"/>
      <c r="E44" s="44"/>
      <c r="F44" s="44"/>
      <c r="G44" s="44"/>
    </row>
    <row r="45" spans="2:7">
      <c r="B45" s="44"/>
      <c r="C45" s="44"/>
      <c r="D45" s="44"/>
      <c r="E45" s="44"/>
      <c r="F45" s="44"/>
      <c r="G45" s="44"/>
    </row>
    <row r="46" spans="2:7" ht="12.75" customHeight="1">
      <c r="B46" s="44"/>
      <c r="C46" s="44"/>
      <c r="D46" s="44"/>
      <c r="E46" s="44"/>
      <c r="F46" s="44"/>
      <c r="G46" s="44"/>
    </row>
    <row r="47" spans="2:7">
      <c r="B47" s="44"/>
      <c r="C47" s="44"/>
      <c r="D47" s="44"/>
      <c r="E47" s="44"/>
      <c r="F47" s="44"/>
      <c r="G47" s="44"/>
    </row>
    <row r="48" spans="2:7" ht="13.5" customHeight="1">
      <c r="B48" s="44"/>
      <c r="C48" s="44"/>
      <c r="D48" s="44"/>
      <c r="E48" s="44"/>
      <c r="F48" s="44"/>
      <c r="G48" s="44"/>
    </row>
    <row r="49" spans="2:7">
      <c r="B49" s="44"/>
      <c r="C49" s="44"/>
      <c r="D49" s="44"/>
      <c r="E49" s="44"/>
      <c r="F49" s="44"/>
      <c r="G49" s="44"/>
    </row>
    <row r="50" spans="2:7" ht="12.75" customHeight="1">
      <c r="B50" s="44"/>
      <c r="C50" s="44"/>
      <c r="D50" s="44"/>
      <c r="E50" s="44"/>
      <c r="F50" s="44"/>
      <c r="G50" s="44"/>
    </row>
    <row r="59" spans="2:7" ht="12.75" customHeight="1"/>
    <row r="61" spans="2:7" ht="13.5" customHeight="1"/>
    <row r="63" spans="2:7" ht="12.75" customHeight="1"/>
  </sheetData>
  <mergeCells count="9">
    <mergeCell ref="A1:G1"/>
    <mergeCell ref="A29:G29"/>
    <mergeCell ref="A17:G17"/>
    <mergeCell ref="A28:G28"/>
    <mergeCell ref="A4:G4"/>
    <mergeCell ref="A5:G5"/>
    <mergeCell ref="A2:G2"/>
    <mergeCell ref="A27:G27"/>
    <mergeCell ref="A3:G3"/>
  </mergeCells>
  <phoneticPr fontId="1" type="noConversion"/>
  <pageMargins left="1.05" right="1.05" top="0.5" bottom="0.25" header="0" footer="0"/>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dimension ref="A1:E46"/>
  <sheetViews>
    <sheetView showGridLines="0" view="pageLayout" zoomScale="115" zoomScaleNormal="130" zoomScaleSheetLayoutView="100" zoomScalePageLayoutView="115" workbookViewId="0">
      <selection activeCell="D35" sqref="D35"/>
    </sheetView>
  </sheetViews>
  <sheetFormatPr defaultRowHeight="8.25"/>
  <cols>
    <col min="1" max="1" width="13.28515625" style="2" customWidth="1"/>
    <col min="2" max="4" width="13.85546875" style="2" customWidth="1"/>
    <col min="5" max="5" width="18.7109375" style="2" customWidth="1"/>
    <col min="6" max="16384" width="9.140625" style="2"/>
  </cols>
  <sheetData>
    <row r="1" spans="1:5" ht="10.5" customHeight="1">
      <c r="A1" s="345" t="s">
        <v>444</v>
      </c>
      <c r="B1" s="345"/>
      <c r="C1" s="345"/>
      <c r="D1" s="345"/>
    </row>
    <row r="2" spans="1:5" ht="21.75" customHeight="1">
      <c r="A2" s="325" t="s">
        <v>462</v>
      </c>
      <c r="B2" s="325"/>
      <c r="C2" s="325"/>
      <c r="D2" s="325"/>
    </row>
    <row r="3" spans="1:5" ht="18" customHeight="1">
      <c r="A3" s="333" t="s">
        <v>588</v>
      </c>
      <c r="B3" s="333"/>
      <c r="C3" s="333"/>
      <c r="D3" s="333"/>
    </row>
    <row r="4" spans="1:5" ht="7.5" customHeight="1">
      <c r="A4" s="330"/>
      <c r="B4" s="330"/>
      <c r="C4" s="330"/>
      <c r="D4" s="330"/>
    </row>
    <row r="5" spans="1:5" ht="18" customHeight="1">
      <c r="A5" s="341" t="s">
        <v>445</v>
      </c>
      <c r="B5" s="341"/>
      <c r="C5" s="341"/>
      <c r="D5" s="341"/>
    </row>
    <row r="6" spans="1:5" ht="27.75" customHeight="1">
      <c r="B6" s="129" t="s">
        <v>447</v>
      </c>
      <c r="C6" s="81" t="s">
        <v>255</v>
      </c>
      <c r="D6" s="81" t="s">
        <v>446</v>
      </c>
    </row>
    <row r="7" spans="1:5" ht="9" customHeight="1">
      <c r="A7" s="56" t="s">
        <v>277</v>
      </c>
      <c r="B7" s="227">
        <v>3209315</v>
      </c>
      <c r="C7" s="131">
        <v>6.1421653633597364</v>
      </c>
      <c r="D7" s="132" t="s">
        <v>331</v>
      </c>
    </row>
    <row r="8" spans="1:5" ht="9" customHeight="1">
      <c r="A8" s="56" t="s">
        <v>278</v>
      </c>
      <c r="B8" s="227">
        <v>868198</v>
      </c>
      <c r="C8" s="131">
        <v>8.4880692100886055</v>
      </c>
      <c r="D8" s="132" t="s">
        <v>331</v>
      </c>
    </row>
    <row r="9" spans="1:5" ht="9.75" customHeight="1">
      <c r="A9" s="152" t="s">
        <v>63</v>
      </c>
      <c r="B9" s="228">
        <v>336816</v>
      </c>
      <c r="C9" s="133">
        <v>9.9846442991219391</v>
      </c>
      <c r="D9" s="133">
        <v>38.794837122407564</v>
      </c>
    </row>
    <row r="10" spans="1:5" ht="9" customHeight="1">
      <c r="A10" s="152" t="s">
        <v>67</v>
      </c>
      <c r="B10" s="228">
        <v>197521</v>
      </c>
      <c r="C10" s="133">
        <v>7.5105783328973237</v>
      </c>
      <c r="D10" s="133">
        <v>22.750685903445987</v>
      </c>
    </row>
    <row r="11" spans="1:5" ht="9.75" customHeight="1">
      <c r="A11" s="152" t="s">
        <v>65</v>
      </c>
      <c r="B11" s="228">
        <v>54385</v>
      </c>
      <c r="C11" s="133">
        <v>6.5196698986295338</v>
      </c>
      <c r="D11" s="133">
        <v>6.2641240822945923</v>
      </c>
    </row>
    <row r="12" spans="1:5" ht="9" customHeight="1">
      <c r="A12" s="152" t="s">
        <v>64</v>
      </c>
      <c r="B12" s="228">
        <v>79461</v>
      </c>
      <c r="C12" s="133">
        <v>9.5782651094447058</v>
      </c>
      <c r="D12" s="133">
        <v>9.1524053268954777</v>
      </c>
      <c r="E12" s="30"/>
    </row>
    <row r="13" spans="1:5" ht="9.75" customHeight="1">
      <c r="A13" s="152" t="s">
        <v>66</v>
      </c>
      <c r="B13" s="228">
        <v>49855</v>
      </c>
      <c r="C13" s="133">
        <v>6.6698150566175052</v>
      </c>
      <c r="D13" s="133">
        <v>5.7423537027267972</v>
      </c>
    </row>
    <row r="14" spans="1:5" ht="9" customHeight="1">
      <c r="A14" s="152" t="s">
        <v>62</v>
      </c>
      <c r="B14" s="228">
        <v>27578</v>
      </c>
      <c r="C14" s="133">
        <v>9.1155491211021431</v>
      </c>
      <c r="D14" s="133">
        <v>3.1764643549052174</v>
      </c>
    </row>
    <row r="15" spans="1:5" ht="9.75" customHeight="1" thickBot="1">
      <c r="A15" s="199" t="s">
        <v>209</v>
      </c>
      <c r="B15" s="287">
        <v>122582</v>
      </c>
      <c r="C15" s="288">
        <v>8.1103218669447248</v>
      </c>
      <c r="D15" s="288">
        <v>14.119129507324365</v>
      </c>
    </row>
    <row r="16" spans="1:5" ht="9" customHeight="1">
      <c r="A16" s="289" t="s">
        <v>2</v>
      </c>
      <c r="B16" s="290">
        <f>B7+B8</f>
        <v>4077513</v>
      </c>
      <c r="C16" s="291">
        <v>6.5</v>
      </c>
      <c r="D16" s="291">
        <v>100</v>
      </c>
    </row>
    <row r="17" spans="1:4" ht="10.5" customHeight="1">
      <c r="A17" s="335" t="s">
        <v>419</v>
      </c>
      <c r="B17" s="335"/>
      <c r="C17" s="335"/>
      <c r="D17" s="335"/>
    </row>
    <row r="18" spans="1:4" ht="10.5" customHeight="1">
      <c r="A18" s="335" t="s">
        <v>413</v>
      </c>
      <c r="B18" s="335"/>
      <c r="C18" s="335"/>
      <c r="D18" s="335"/>
    </row>
    <row r="19" spans="1:4" ht="18" customHeight="1">
      <c r="A19" s="365" t="s">
        <v>386</v>
      </c>
      <c r="B19" s="365"/>
      <c r="C19" s="365"/>
      <c r="D19" s="365"/>
    </row>
    <row r="21" spans="1:4" ht="13.5" customHeight="1"/>
    <row r="23" spans="1:4">
      <c r="D23" s="20"/>
    </row>
    <row r="24" spans="1:4">
      <c r="D24" s="20"/>
    </row>
    <row r="25" spans="1:4">
      <c r="D25" s="20"/>
    </row>
    <row r="26" spans="1:4">
      <c r="D26" s="20"/>
    </row>
    <row r="27" spans="1:4" ht="12.75" customHeight="1"/>
    <row r="28" spans="1:4" ht="13.5" customHeight="1"/>
    <row r="29" spans="1:4" ht="13.5" customHeight="1"/>
    <row r="30" spans="1:4" ht="13.5" customHeight="1"/>
    <row r="32" spans="1:4" ht="12.75" customHeight="1"/>
    <row r="35" spans="5:5" ht="24" customHeight="1"/>
    <row r="37" spans="5:5" ht="24.75" customHeight="1"/>
    <row r="39" spans="5:5" ht="13.5" customHeight="1"/>
    <row r="40" spans="5:5">
      <c r="E40" s="120"/>
    </row>
    <row r="42" spans="5:5" ht="24" customHeight="1"/>
    <row r="44" spans="5:5" ht="13.5" customHeight="1"/>
    <row r="46" spans="5:5" ht="13.5" customHeight="1"/>
  </sheetData>
  <mergeCells count="8">
    <mergeCell ref="A18:D18"/>
    <mergeCell ref="A19:D19"/>
    <mergeCell ref="A1:D1"/>
    <mergeCell ref="A2:D2"/>
    <mergeCell ref="A4:D4"/>
    <mergeCell ref="A5:D5"/>
    <mergeCell ref="A17:D17"/>
    <mergeCell ref="A3:D3"/>
  </mergeCells>
  <phoneticPr fontId="1" type="noConversion"/>
  <pageMargins left="1.05" right="1.05" top="0.5" bottom="0.25" header="0" footer="0"/>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D31"/>
  <sheetViews>
    <sheetView showGridLines="0" view="pageLayout" zoomScale="130" zoomScaleNormal="100" zoomScaleSheetLayoutView="100" zoomScalePageLayoutView="130" workbookViewId="0">
      <selection activeCell="A3" sqref="A3:D3"/>
    </sheetView>
  </sheetViews>
  <sheetFormatPr defaultRowHeight="8.25"/>
  <cols>
    <col min="1" max="1" width="12.7109375" style="2" customWidth="1"/>
    <col min="2" max="2" width="9.5703125" style="2" customWidth="1"/>
    <col min="3" max="3" width="9.7109375" style="2" customWidth="1"/>
    <col min="4" max="4" width="7" style="2" customWidth="1"/>
    <col min="5" max="16384" width="9.140625" style="2"/>
  </cols>
  <sheetData>
    <row r="1" spans="1:4" ht="10.5" customHeight="1">
      <c r="A1" s="345" t="s">
        <v>448</v>
      </c>
      <c r="B1" s="345"/>
      <c r="C1" s="345"/>
      <c r="D1" s="345"/>
    </row>
    <row r="2" spans="1:4" ht="21.75" customHeight="1">
      <c r="A2" s="325" t="s">
        <v>449</v>
      </c>
      <c r="B2" s="325"/>
      <c r="C2" s="325"/>
      <c r="D2" s="325"/>
    </row>
    <row r="3" spans="1:4" ht="27.75" customHeight="1">
      <c r="A3" s="333" t="s">
        <v>596</v>
      </c>
      <c r="B3" s="333"/>
      <c r="C3" s="333"/>
      <c r="D3" s="333"/>
    </row>
    <row r="4" spans="1:4" ht="7.5" customHeight="1">
      <c r="A4" s="330"/>
      <c r="B4" s="330"/>
      <c r="C4" s="330"/>
      <c r="D4" s="330"/>
    </row>
    <row r="5" spans="1:4" ht="21.75" customHeight="1">
      <c r="A5" s="341" t="s">
        <v>450</v>
      </c>
      <c r="B5" s="341"/>
      <c r="C5" s="341"/>
      <c r="D5" s="341"/>
    </row>
    <row r="6" spans="1:4" ht="9" customHeight="1">
      <c r="A6" s="51"/>
      <c r="B6" s="369" t="s">
        <v>578</v>
      </c>
      <c r="C6" s="369"/>
      <c r="D6" s="370" t="s">
        <v>228</v>
      </c>
    </row>
    <row r="7" spans="1:4" ht="18.75" customHeight="1">
      <c r="B7" s="81" t="s">
        <v>203</v>
      </c>
      <c r="C7" s="81" t="s">
        <v>204</v>
      </c>
      <c r="D7" s="370"/>
    </row>
    <row r="8" spans="1:4" ht="9" customHeight="1">
      <c r="A8" s="56" t="s">
        <v>277</v>
      </c>
      <c r="B8" s="148">
        <v>3209315</v>
      </c>
      <c r="C8" s="148">
        <v>1327055</v>
      </c>
      <c r="D8" s="201">
        <v>41.350101189817764</v>
      </c>
    </row>
    <row r="9" spans="1:4" ht="9.75" customHeight="1">
      <c r="A9" s="56" t="s">
        <v>278</v>
      </c>
      <c r="B9" s="148">
        <v>868198</v>
      </c>
      <c r="C9" s="148">
        <v>230028</v>
      </c>
      <c r="D9" s="201">
        <v>26.494877896516694</v>
      </c>
    </row>
    <row r="10" spans="1:4" ht="9" customHeight="1">
      <c r="A10" s="152" t="s">
        <v>63</v>
      </c>
      <c r="B10" s="150">
        <v>336816</v>
      </c>
      <c r="C10" s="150">
        <v>122328</v>
      </c>
      <c r="D10" s="153">
        <v>36.31893971782813</v>
      </c>
    </row>
    <row r="11" spans="1:4" ht="9.75" customHeight="1">
      <c r="A11" s="152" t="s">
        <v>67</v>
      </c>
      <c r="B11" s="150">
        <v>197521</v>
      </c>
      <c r="C11" s="150">
        <v>19168</v>
      </c>
      <c r="D11" s="153">
        <v>9.7042846077125979</v>
      </c>
    </row>
    <row r="12" spans="1:4" ht="9.75" customHeight="1">
      <c r="A12" s="152" t="s">
        <v>65</v>
      </c>
      <c r="B12" s="150">
        <v>54385</v>
      </c>
      <c r="C12" s="150">
        <v>22451</v>
      </c>
      <c r="D12" s="153">
        <v>41.281603383285834</v>
      </c>
    </row>
    <row r="13" spans="1:4" ht="9.75" customHeight="1">
      <c r="A13" s="152" t="s">
        <v>64</v>
      </c>
      <c r="B13" s="150">
        <v>79461</v>
      </c>
      <c r="C13" s="150">
        <v>34059</v>
      </c>
      <c r="D13" s="153">
        <v>42.862536338581194</v>
      </c>
    </row>
    <row r="14" spans="1:4" ht="9.75" customHeight="1">
      <c r="A14" s="152" t="s">
        <v>66</v>
      </c>
      <c r="B14" s="150">
        <v>49855</v>
      </c>
      <c r="C14" s="150">
        <v>12040</v>
      </c>
      <c r="D14" s="153">
        <v>24.150035101795208</v>
      </c>
    </row>
    <row r="15" spans="1:4" ht="9" customHeight="1">
      <c r="A15" s="152" t="s">
        <v>62</v>
      </c>
      <c r="B15" s="150">
        <v>27578</v>
      </c>
      <c r="C15" s="150">
        <v>1281</v>
      </c>
      <c r="D15" s="153">
        <v>4.6450068895496406</v>
      </c>
    </row>
    <row r="16" spans="1:4" ht="9.75" customHeight="1">
      <c r="A16" s="152" t="s">
        <v>209</v>
      </c>
      <c r="B16" s="150">
        <v>122582</v>
      </c>
      <c r="C16" s="150">
        <v>18701</v>
      </c>
      <c r="D16" s="153">
        <v>15.255910329412147</v>
      </c>
    </row>
    <row r="17" spans="1:4" ht="32.25" customHeight="1">
      <c r="A17" s="335" t="s">
        <v>451</v>
      </c>
      <c r="B17" s="335"/>
      <c r="C17" s="335"/>
      <c r="D17" s="335"/>
    </row>
    <row r="18" spans="1:4" ht="21.75" customHeight="1">
      <c r="A18" s="335" t="s">
        <v>542</v>
      </c>
      <c r="B18" s="335"/>
      <c r="C18" s="335"/>
      <c r="D18" s="335"/>
    </row>
    <row r="19" spans="1:4" ht="18" customHeight="1">
      <c r="A19" s="329" t="s">
        <v>386</v>
      </c>
      <c r="B19" s="329"/>
      <c r="C19" s="329"/>
      <c r="D19" s="329"/>
    </row>
    <row r="21" spans="1:4" ht="13.5" customHeight="1"/>
    <row r="24" spans="1:4" ht="24" customHeight="1"/>
    <row r="27" spans="1:4" ht="12.75" customHeight="1"/>
    <row r="29" spans="1:4" ht="13.5" customHeight="1"/>
    <row r="31" spans="1:4" ht="12.75" customHeight="1"/>
  </sheetData>
  <mergeCells count="10">
    <mergeCell ref="A19:D19"/>
    <mergeCell ref="A1:D1"/>
    <mergeCell ref="A2:D2"/>
    <mergeCell ref="A5:D5"/>
    <mergeCell ref="A18:D18"/>
    <mergeCell ref="A17:D17"/>
    <mergeCell ref="A4:D4"/>
    <mergeCell ref="B6:C6"/>
    <mergeCell ref="D6:D7"/>
    <mergeCell ref="A3:D3"/>
  </mergeCells>
  <phoneticPr fontId="1" type="noConversion"/>
  <pageMargins left="1.05" right="1.05" top="0.5" bottom="0.25" header="0" footer="0"/>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G63"/>
  <sheetViews>
    <sheetView showGridLines="0" view="pageLayout" zoomScale="130" zoomScaleNormal="100" zoomScaleSheetLayoutView="100" zoomScalePageLayoutView="130" workbookViewId="0">
      <selection activeCell="A3" sqref="A3:F3"/>
    </sheetView>
  </sheetViews>
  <sheetFormatPr defaultRowHeight="8.25"/>
  <cols>
    <col min="1" max="1" width="12.140625" style="2" customWidth="1"/>
    <col min="2" max="2" width="14.28515625" style="2" customWidth="1"/>
    <col min="3" max="3" width="14" style="2" customWidth="1"/>
    <col min="4" max="4" width="14.140625" style="2" customWidth="1"/>
    <col min="5" max="6" width="14.28515625" style="2" customWidth="1"/>
    <col min="7" max="7" width="11.140625" style="2" bestFit="1" customWidth="1"/>
    <col min="8" max="16384" width="9.140625" style="2"/>
  </cols>
  <sheetData>
    <row r="1" spans="1:7" ht="10.5" customHeight="1">
      <c r="A1" s="345" t="s">
        <v>456</v>
      </c>
      <c r="B1" s="345"/>
      <c r="C1" s="345"/>
      <c r="D1" s="345"/>
      <c r="E1" s="345"/>
      <c r="F1" s="345"/>
    </row>
    <row r="2" spans="1:7" ht="12.75" customHeight="1">
      <c r="A2" s="325" t="s">
        <v>449</v>
      </c>
      <c r="B2" s="325"/>
      <c r="C2" s="325"/>
      <c r="D2" s="325"/>
      <c r="E2" s="325"/>
      <c r="F2" s="325"/>
    </row>
    <row r="3" spans="1:7" ht="18" customHeight="1">
      <c r="A3" s="333" t="s">
        <v>597</v>
      </c>
      <c r="B3" s="333"/>
      <c r="C3" s="333"/>
      <c r="D3" s="333"/>
      <c r="E3" s="333"/>
      <c r="F3" s="333"/>
    </row>
    <row r="4" spans="1:7" ht="7.5" customHeight="1">
      <c r="A4" s="330"/>
      <c r="B4" s="330"/>
      <c r="C4" s="330"/>
      <c r="D4" s="330"/>
      <c r="E4" s="330"/>
      <c r="F4" s="330"/>
    </row>
    <row r="5" spans="1:7" ht="18" customHeight="1">
      <c r="A5" s="341" t="s">
        <v>457</v>
      </c>
      <c r="B5" s="341"/>
      <c r="C5" s="341"/>
      <c r="D5" s="341"/>
      <c r="E5" s="341"/>
      <c r="F5" s="341"/>
      <c r="G5" s="154"/>
    </row>
    <row r="6" spans="1:7" ht="9" customHeight="1">
      <c r="A6" s="82"/>
      <c r="B6" s="344" t="s">
        <v>579</v>
      </c>
      <c r="C6" s="344"/>
      <c r="D6" s="344"/>
      <c r="E6" s="371" t="s">
        <v>48</v>
      </c>
      <c r="F6" s="371" t="s">
        <v>2</v>
      </c>
    </row>
    <row r="7" spans="1:7" ht="9" customHeight="1">
      <c r="A7" s="36"/>
      <c r="B7" s="53" t="s">
        <v>35</v>
      </c>
      <c r="C7" s="53" t="s">
        <v>36</v>
      </c>
      <c r="D7" s="53" t="s">
        <v>37</v>
      </c>
      <c r="E7" s="371"/>
      <c r="F7" s="371"/>
    </row>
    <row r="8" spans="1:7" ht="9.1999999999999993" customHeight="1">
      <c r="A8" s="56" t="s">
        <v>277</v>
      </c>
      <c r="B8" s="112">
        <v>157295785</v>
      </c>
      <c r="C8" s="112">
        <v>45879184</v>
      </c>
      <c r="D8" s="112">
        <v>14963416</v>
      </c>
      <c r="E8" s="112">
        <v>43911582</v>
      </c>
      <c r="F8" s="112">
        <v>262049967</v>
      </c>
      <c r="G8" s="39"/>
    </row>
    <row r="9" spans="1:7" ht="9.1999999999999993" customHeight="1">
      <c r="A9" s="56" t="s">
        <v>278</v>
      </c>
      <c r="B9" s="112">
        <v>25151938</v>
      </c>
      <c r="C9" s="112">
        <v>5551134</v>
      </c>
      <c r="D9" s="112">
        <v>3500401</v>
      </c>
      <c r="E9" s="112">
        <v>5108926</v>
      </c>
      <c r="F9" s="112">
        <v>39312399</v>
      </c>
    </row>
    <row r="10" spans="1:7" ht="9.1999999999999993" customHeight="1">
      <c r="A10" s="152" t="s">
        <v>63</v>
      </c>
      <c r="B10" s="130">
        <v>7353174</v>
      </c>
      <c r="C10" s="130">
        <v>1846738</v>
      </c>
      <c r="D10" s="130">
        <v>1447719</v>
      </c>
      <c r="E10" s="130">
        <v>933704</v>
      </c>
      <c r="F10" s="130">
        <v>11581335</v>
      </c>
    </row>
    <row r="11" spans="1:7" ht="9.1999999999999993" customHeight="1">
      <c r="A11" s="152" t="s">
        <v>67</v>
      </c>
      <c r="B11" s="130">
        <v>7078204</v>
      </c>
      <c r="C11" s="130">
        <v>912024</v>
      </c>
      <c r="D11" s="130">
        <v>547812</v>
      </c>
      <c r="E11" s="130">
        <v>1243626</v>
      </c>
      <c r="F11" s="130">
        <v>9781666</v>
      </c>
    </row>
    <row r="12" spans="1:7" ht="9.1999999999999993" customHeight="1">
      <c r="A12" s="152" t="s">
        <v>65</v>
      </c>
      <c r="B12" s="130">
        <v>1878318</v>
      </c>
      <c r="C12" s="130">
        <v>926415</v>
      </c>
      <c r="D12" s="130">
        <v>347351</v>
      </c>
      <c r="E12" s="130">
        <v>508181</v>
      </c>
      <c r="F12" s="130">
        <v>3660265</v>
      </c>
    </row>
    <row r="13" spans="1:7" ht="9.1999999999999993" customHeight="1">
      <c r="A13" s="152" t="s">
        <v>64</v>
      </c>
      <c r="B13" s="130">
        <v>1521118</v>
      </c>
      <c r="C13" s="130">
        <v>593807</v>
      </c>
      <c r="D13" s="130">
        <v>467654</v>
      </c>
      <c r="E13" s="130">
        <v>388442</v>
      </c>
      <c r="F13" s="130">
        <v>2971021</v>
      </c>
    </row>
    <row r="14" spans="1:7" ht="9.1999999999999993" customHeight="1">
      <c r="A14" s="152" t="s">
        <v>66</v>
      </c>
      <c r="B14" s="130">
        <v>1663561</v>
      </c>
      <c r="C14" s="130">
        <v>445979</v>
      </c>
      <c r="D14" s="130">
        <v>249028</v>
      </c>
      <c r="E14" s="130">
        <v>355486</v>
      </c>
      <c r="F14" s="130">
        <v>2714054</v>
      </c>
    </row>
    <row r="15" spans="1:7" ht="9.1999999999999993" customHeight="1">
      <c r="A15" s="152" t="s">
        <v>62</v>
      </c>
      <c r="B15" s="130">
        <v>994619</v>
      </c>
      <c r="C15" s="130">
        <v>114318</v>
      </c>
      <c r="D15" s="130">
        <v>89438</v>
      </c>
      <c r="E15" s="130">
        <v>207486</v>
      </c>
      <c r="F15" s="130">
        <v>1405861</v>
      </c>
    </row>
    <row r="16" spans="1:7" ht="9.1999999999999993" customHeight="1">
      <c r="A16" s="152" t="s">
        <v>209</v>
      </c>
      <c r="B16" s="130">
        <v>4662944</v>
      </c>
      <c r="C16" s="130">
        <v>711853</v>
      </c>
      <c r="D16" s="130">
        <v>351399</v>
      </c>
      <c r="E16" s="130">
        <v>1472001</v>
      </c>
      <c r="F16" s="130">
        <v>7198197</v>
      </c>
    </row>
    <row r="17" spans="1:6" ht="9.1999999999999993" customHeight="1">
      <c r="A17" s="199"/>
      <c r="B17" s="200"/>
      <c r="C17" s="200"/>
      <c r="D17" s="200"/>
      <c r="E17" s="200"/>
      <c r="F17" s="200"/>
    </row>
    <row r="18" spans="1:6" ht="9.1999999999999993" customHeight="1">
      <c r="A18" s="372" t="s">
        <v>455</v>
      </c>
      <c r="B18" s="372"/>
      <c r="C18" s="173"/>
      <c r="D18" s="173"/>
      <c r="E18" s="173"/>
      <c r="F18" s="173"/>
    </row>
    <row r="19" spans="1:6" ht="9.1999999999999993" customHeight="1">
      <c r="A19" s="56" t="s">
        <v>277</v>
      </c>
      <c r="B19" s="149">
        <v>60.025111546760854</v>
      </c>
      <c r="C19" s="149">
        <v>17.507799953281427</v>
      </c>
      <c r="D19" s="149">
        <v>5.7101384790481582</v>
      </c>
      <c r="E19" s="149">
        <v>16.756950020909564</v>
      </c>
      <c r="F19" s="198">
        <v>100</v>
      </c>
    </row>
    <row r="20" spans="1:6" ht="9.1999999999999993" customHeight="1">
      <c r="A20" s="128" t="s">
        <v>278</v>
      </c>
      <c r="B20" s="157">
        <v>63.979656901630442</v>
      </c>
      <c r="C20" s="157">
        <v>14.120567915481322</v>
      </c>
      <c r="D20" s="157">
        <v>8.9040635754638124</v>
      </c>
      <c r="E20" s="157">
        <v>12.995711607424418</v>
      </c>
      <c r="F20" s="158">
        <v>100</v>
      </c>
    </row>
    <row r="21" spans="1:6" ht="9.1999999999999993" customHeight="1">
      <c r="A21" s="152" t="s">
        <v>63</v>
      </c>
      <c r="B21" s="151">
        <v>63.491592290526086</v>
      </c>
      <c r="C21" s="151">
        <v>15.945812810008517</v>
      </c>
      <c r="D21" s="151">
        <v>12.500450077646489</v>
      </c>
      <c r="E21" s="151">
        <v>8.0621448218189009</v>
      </c>
      <c r="F21" s="159">
        <v>100</v>
      </c>
    </row>
    <row r="22" spans="1:6" ht="9.1999999999999993" customHeight="1">
      <c r="A22" s="152" t="s">
        <v>67</v>
      </c>
      <c r="B22" s="151">
        <v>72.361947341076657</v>
      </c>
      <c r="C22" s="151">
        <v>9.323810483817379</v>
      </c>
      <c r="D22" s="151">
        <v>5.6003956790182778</v>
      </c>
      <c r="E22" s="151">
        <v>12.71384649608768</v>
      </c>
      <c r="F22" s="159">
        <v>100</v>
      </c>
    </row>
    <row r="23" spans="1:6" ht="9.1999999999999993" customHeight="1">
      <c r="A23" s="152" t="s">
        <v>65</v>
      </c>
      <c r="B23" s="151">
        <v>51.316448399227923</v>
      </c>
      <c r="C23" s="151">
        <v>25.310052687442031</v>
      </c>
      <c r="D23" s="151">
        <v>9.4897773795066751</v>
      </c>
      <c r="E23" s="151">
        <v>13.883721533823371</v>
      </c>
      <c r="F23" s="159">
        <v>100</v>
      </c>
    </row>
    <row r="24" spans="1:6" ht="9.1999999999999993" customHeight="1">
      <c r="A24" s="152" t="s">
        <v>64</v>
      </c>
      <c r="B24" s="151">
        <v>51.198493716469862</v>
      </c>
      <c r="C24" s="151">
        <v>19.986630858549972</v>
      </c>
      <c r="D24" s="151">
        <v>15.740514792726138</v>
      </c>
      <c r="E24" s="151">
        <v>13.074360632254029</v>
      </c>
      <c r="F24" s="159">
        <v>100</v>
      </c>
    </row>
    <row r="25" spans="1:6" ht="9.1999999999999993" customHeight="1">
      <c r="A25" s="152" t="s">
        <v>66</v>
      </c>
      <c r="B25" s="151">
        <v>61.294322073179089</v>
      </c>
      <c r="C25" s="151">
        <v>16.432208054813941</v>
      </c>
      <c r="D25" s="151">
        <v>9.175499087343141</v>
      </c>
      <c r="E25" s="151">
        <v>13.097970784663826</v>
      </c>
      <c r="F25" s="159">
        <v>100</v>
      </c>
    </row>
    <row r="26" spans="1:6" ht="9.1999999999999993" customHeight="1">
      <c r="A26" s="152" t="s">
        <v>62</v>
      </c>
      <c r="B26" s="151">
        <v>70.748032700245616</v>
      </c>
      <c r="C26" s="151">
        <v>8.1315293617221052</v>
      </c>
      <c r="D26" s="151">
        <v>6.3617953695279974</v>
      </c>
      <c r="E26" s="151">
        <v>14.758642568504285</v>
      </c>
      <c r="F26" s="159">
        <v>100</v>
      </c>
    </row>
    <row r="27" spans="1:6" ht="9.1999999999999993" customHeight="1">
      <c r="A27" s="152" t="s">
        <v>209</v>
      </c>
      <c r="B27" s="151">
        <v>64.779332935733763</v>
      </c>
      <c r="C27" s="151">
        <v>9.8893236736921768</v>
      </c>
      <c r="D27" s="151">
        <v>4.8817641417705016</v>
      </c>
      <c r="E27" s="151">
        <v>20.449579248803555</v>
      </c>
      <c r="F27" s="159">
        <v>100</v>
      </c>
    </row>
    <row r="28" spans="1:6" ht="10.5" customHeight="1">
      <c r="A28" s="359" t="s">
        <v>419</v>
      </c>
      <c r="B28" s="359"/>
      <c r="C28" s="359"/>
      <c r="D28" s="359"/>
      <c r="E28" s="359"/>
      <c r="F28" s="359"/>
    </row>
    <row r="29" spans="1:6" ht="10.5" customHeight="1">
      <c r="A29" s="359" t="s">
        <v>439</v>
      </c>
      <c r="B29" s="359"/>
      <c r="C29" s="359"/>
      <c r="D29" s="359"/>
      <c r="E29" s="359"/>
      <c r="F29" s="359"/>
    </row>
    <row r="30" spans="1:6" ht="18" customHeight="1">
      <c r="A30" s="329" t="s">
        <v>386</v>
      </c>
      <c r="B30" s="329"/>
      <c r="C30" s="329"/>
      <c r="D30" s="329"/>
      <c r="E30" s="329"/>
      <c r="F30" s="329"/>
    </row>
    <row r="32" spans="1:6" ht="13.5" customHeight="1"/>
    <row r="38" ht="12.75" customHeight="1"/>
    <row r="40" ht="13.5" customHeight="1"/>
    <row r="46" ht="12.75" customHeight="1"/>
    <row r="48" ht="13.5" customHeight="1"/>
    <row r="50" ht="12.75" customHeight="1"/>
    <row r="59" ht="12.75" customHeight="1"/>
    <row r="61" ht="13.5" customHeight="1"/>
    <row r="63" ht="12.75" customHeight="1"/>
  </sheetData>
  <mergeCells count="12">
    <mergeCell ref="A1:F1"/>
    <mergeCell ref="A3:F3"/>
    <mergeCell ref="A30:F30"/>
    <mergeCell ref="A2:F2"/>
    <mergeCell ref="A4:F4"/>
    <mergeCell ref="A5:F5"/>
    <mergeCell ref="A29:F29"/>
    <mergeCell ref="B6:D6"/>
    <mergeCell ref="E6:E7"/>
    <mergeCell ref="F6:F7"/>
    <mergeCell ref="A28:F28"/>
    <mergeCell ref="A18:B18"/>
  </mergeCells>
  <phoneticPr fontId="1" type="noConversion"/>
  <pageMargins left="1.05" right="1.05" top="0.5" bottom="0.2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G18"/>
  <sheetViews>
    <sheetView showGridLines="0" view="pageLayout" zoomScale="160" zoomScaleNormal="130" zoomScaleSheetLayoutView="100" zoomScalePageLayoutView="160" workbookViewId="0">
      <selection activeCell="A3" sqref="A3:F3"/>
    </sheetView>
  </sheetViews>
  <sheetFormatPr defaultColWidth="8.28515625" defaultRowHeight="8.25"/>
  <cols>
    <col min="1" max="1" width="9" style="2" customWidth="1"/>
    <col min="2" max="3" width="9.140625" style="2" customWidth="1"/>
    <col min="4" max="4" width="9.5703125" style="2" bestFit="1" customWidth="1"/>
    <col min="5" max="5" width="9.42578125" style="2" customWidth="1"/>
    <col min="6" max="6" width="8.5703125" style="2" customWidth="1"/>
    <col min="7" max="16384" width="8.28515625" style="2"/>
  </cols>
  <sheetData>
    <row r="1" spans="1:7" ht="10.5" customHeight="1">
      <c r="A1" s="24" t="s">
        <v>394</v>
      </c>
      <c r="B1" s="23"/>
    </row>
    <row r="2" spans="1:7" ht="21.75" customHeight="1">
      <c r="A2" s="325" t="s">
        <v>458</v>
      </c>
      <c r="B2" s="325"/>
      <c r="C2" s="325"/>
      <c r="D2" s="325"/>
      <c r="E2" s="325"/>
      <c r="F2" s="325"/>
    </row>
    <row r="3" spans="1:7" ht="18" customHeight="1">
      <c r="A3" s="333" t="s">
        <v>590</v>
      </c>
      <c r="B3" s="333"/>
      <c r="C3" s="333"/>
      <c r="D3" s="333"/>
      <c r="E3" s="333"/>
      <c r="F3" s="333"/>
    </row>
    <row r="4" spans="1:7" ht="7.5" customHeight="1">
      <c r="A4" s="330"/>
      <c r="B4" s="331"/>
      <c r="C4" s="331"/>
      <c r="D4" s="331"/>
      <c r="E4" s="331"/>
      <c r="F4" s="331"/>
    </row>
    <row r="5" spans="1:7" ht="18" customHeight="1">
      <c r="A5" s="324" t="s">
        <v>395</v>
      </c>
      <c r="B5" s="324"/>
      <c r="C5" s="324"/>
      <c r="D5" s="324"/>
      <c r="E5" s="324"/>
      <c r="F5" s="324"/>
    </row>
    <row r="6" spans="1:7" ht="18.75" customHeight="1">
      <c r="B6" s="246" t="s">
        <v>345</v>
      </c>
      <c r="C6" s="246" t="s">
        <v>5</v>
      </c>
      <c r="D6" s="246" t="s">
        <v>347</v>
      </c>
      <c r="E6" s="246" t="s">
        <v>581</v>
      </c>
      <c r="F6" s="246" t="s">
        <v>46</v>
      </c>
      <c r="G6" s="26"/>
    </row>
    <row r="7" spans="1:7" ht="9" customHeight="1">
      <c r="A7" s="93" t="s">
        <v>210</v>
      </c>
      <c r="B7" s="181">
        <v>269432814</v>
      </c>
      <c r="C7" s="97">
        <v>250288425</v>
      </c>
      <c r="D7" s="43">
        <f>B7-C7</f>
        <v>19144389</v>
      </c>
      <c r="E7" s="42">
        <f>D7/C7*100</f>
        <v>7.6489310282726821</v>
      </c>
      <c r="F7" s="42">
        <f>100-F8</f>
        <v>68.549619567009671</v>
      </c>
      <c r="G7" s="27"/>
    </row>
    <row r="8" spans="1:7" ht="9" customHeight="1" thickBot="1">
      <c r="A8" s="241" t="s">
        <v>4</v>
      </c>
      <c r="B8" s="242">
        <v>39916875</v>
      </c>
      <c r="C8" s="243">
        <v>31133481</v>
      </c>
      <c r="D8" s="244">
        <f>B8-C8</f>
        <v>8783394</v>
      </c>
      <c r="E8" s="245">
        <f>D8/C8*100</f>
        <v>28.212052484590465</v>
      </c>
      <c r="F8" s="245">
        <f>D8/D9*100</f>
        <v>31.450380432990332</v>
      </c>
      <c r="G8" s="27"/>
    </row>
    <row r="9" spans="1:7" ht="9" customHeight="1">
      <c r="A9" s="88" t="s">
        <v>2</v>
      </c>
      <c r="B9" s="194">
        <v>309349689</v>
      </c>
      <c r="C9" s="98">
        <v>281421906</v>
      </c>
      <c r="D9" s="99">
        <f>B9-C9</f>
        <v>27927783</v>
      </c>
      <c r="E9" s="96">
        <f>D9/C9*100</f>
        <v>9.9238127539367884</v>
      </c>
      <c r="F9" s="96">
        <v>100</v>
      </c>
      <c r="G9" s="27"/>
    </row>
    <row r="10" spans="1:7" ht="21.75" customHeight="1">
      <c r="A10" s="332" t="s">
        <v>385</v>
      </c>
      <c r="B10" s="332"/>
      <c r="C10" s="332"/>
      <c r="D10" s="332"/>
      <c r="E10" s="332"/>
      <c r="F10" s="332"/>
    </row>
    <row r="11" spans="1:7" ht="18" customHeight="1">
      <c r="A11" s="329" t="s">
        <v>386</v>
      </c>
      <c r="B11" s="329"/>
      <c r="C11" s="329"/>
      <c r="D11" s="329"/>
      <c r="E11" s="329"/>
      <c r="F11" s="329"/>
    </row>
    <row r="13" spans="1:7">
      <c r="B13" s="20"/>
    </row>
    <row r="14" spans="1:7">
      <c r="B14" s="20"/>
    </row>
    <row r="18" spans="1:1">
      <c r="A18" s="22"/>
    </row>
  </sheetData>
  <mergeCells count="6">
    <mergeCell ref="A11:F11"/>
    <mergeCell ref="A2:F2"/>
    <mergeCell ref="A4:F4"/>
    <mergeCell ref="A5:F5"/>
    <mergeCell ref="A10:F10"/>
    <mergeCell ref="A3:F3"/>
  </mergeCells>
  <phoneticPr fontId="1" type="noConversion"/>
  <pageMargins left="1.05" right="1.05" top="0.5" bottom="0.25" header="0" footer="0"/>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dimension ref="A1:G65"/>
  <sheetViews>
    <sheetView showGridLines="0" view="pageLayout" zoomScale="145" zoomScaleNormal="130" zoomScaleSheetLayoutView="100" zoomScalePageLayoutView="145" workbookViewId="0">
      <selection activeCell="E32" sqref="E32:F32"/>
    </sheetView>
  </sheetViews>
  <sheetFormatPr defaultRowHeight="8.25"/>
  <cols>
    <col min="1" max="1" width="12.140625" style="36" customWidth="1"/>
    <col min="2" max="2" width="13.140625" style="36" customWidth="1"/>
    <col min="3" max="3" width="14" style="36" customWidth="1"/>
    <col min="4" max="4" width="12.42578125" style="36" customWidth="1"/>
    <col min="5" max="5" width="13.5703125" style="36" customWidth="1"/>
    <col min="6" max="6" width="13.140625" style="36" customWidth="1"/>
    <col min="7" max="7" width="11.5703125" style="36" bestFit="1" customWidth="1"/>
    <col min="8" max="16384" width="9.140625" style="36"/>
  </cols>
  <sheetData>
    <row r="1" spans="1:7" ht="10.5" customHeight="1">
      <c r="A1" s="345" t="s">
        <v>463</v>
      </c>
      <c r="B1" s="345"/>
      <c r="C1" s="345"/>
      <c r="D1" s="345"/>
      <c r="E1" s="345"/>
      <c r="F1" s="345"/>
    </row>
    <row r="2" spans="1:7" ht="12.75" customHeight="1">
      <c r="A2" s="339" t="s">
        <v>449</v>
      </c>
      <c r="B2" s="339"/>
      <c r="C2" s="339"/>
      <c r="D2" s="339"/>
      <c r="E2" s="339"/>
      <c r="F2" s="339"/>
    </row>
    <row r="3" spans="1:7" ht="18" customHeight="1">
      <c r="A3" s="333" t="s">
        <v>598</v>
      </c>
      <c r="B3" s="333"/>
      <c r="C3" s="333"/>
      <c r="D3" s="333"/>
      <c r="E3" s="333"/>
      <c r="F3" s="333"/>
    </row>
    <row r="4" spans="1:7" ht="7.5" customHeight="1">
      <c r="A4" s="330"/>
      <c r="B4" s="330"/>
      <c r="C4" s="330"/>
      <c r="D4" s="330"/>
      <c r="E4" s="330"/>
      <c r="F4" s="330"/>
    </row>
    <row r="5" spans="1:7" ht="18" customHeight="1">
      <c r="A5" s="341" t="s">
        <v>464</v>
      </c>
      <c r="B5" s="341"/>
      <c r="C5" s="341"/>
      <c r="D5" s="341"/>
      <c r="E5" s="341"/>
      <c r="F5" s="341"/>
    </row>
    <row r="6" spans="1:7" ht="9" customHeight="1">
      <c r="A6" s="82"/>
      <c r="B6" s="344" t="s">
        <v>579</v>
      </c>
      <c r="C6" s="344"/>
      <c r="D6" s="344"/>
      <c r="E6" s="371" t="s">
        <v>48</v>
      </c>
      <c r="F6" s="371" t="s">
        <v>2</v>
      </c>
    </row>
    <row r="7" spans="1:7" ht="9" customHeight="1">
      <c r="B7" s="161" t="s">
        <v>35</v>
      </c>
      <c r="C7" s="161" t="s">
        <v>36</v>
      </c>
      <c r="D7" s="161" t="s">
        <v>37</v>
      </c>
      <c r="E7" s="371"/>
      <c r="F7" s="371"/>
    </row>
    <row r="8" spans="1:7" ht="9" customHeight="1">
      <c r="A8" s="56" t="s">
        <v>277</v>
      </c>
      <c r="B8" s="112">
        <v>46961969</v>
      </c>
      <c r="C8" s="112">
        <v>12695642</v>
      </c>
      <c r="D8" s="112">
        <v>4240009</v>
      </c>
      <c r="E8" s="112">
        <v>34874989</v>
      </c>
      <c r="F8" s="112">
        <v>98772609</v>
      </c>
      <c r="G8" s="160"/>
    </row>
    <row r="9" spans="1:7" ht="9" customHeight="1">
      <c r="A9" s="56" t="s">
        <v>278</v>
      </c>
      <c r="B9" s="112">
        <v>8749128</v>
      </c>
      <c r="C9" s="112">
        <v>2306913</v>
      </c>
      <c r="D9" s="112">
        <v>1108087</v>
      </c>
      <c r="E9" s="112">
        <v>3631735</v>
      </c>
      <c r="F9" s="112">
        <v>15795863</v>
      </c>
    </row>
    <row r="10" spans="1:7" ht="9" customHeight="1">
      <c r="A10" s="152" t="s">
        <v>63</v>
      </c>
      <c r="B10" s="130">
        <v>2461505</v>
      </c>
      <c r="C10" s="130">
        <v>743797</v>
      </c>
      <c r="D10" s="130">
        <v>449899</v>
      </c>
      <c r="E10" s="130">
        <v>538302</v>
      </c>
      <c r="F10" s="130">
        <v>4193503</v>
      </c>
    </row>
    <row r="11" spans="1:7" ht="9" customHeight="1">
      <c r="A11" s="152" t="s">
        <v>67</v>
      </c>
      <c r="B11" s="130">
        <v>2441128</v>
      </c>
      <c r="C11" s="130">
        <v>356498</v>
      </c>
      <c r="D11" s="130">
        <v>170589</v>
      </c>
      <c r="E11" s="130">
        <v>857388</v>
      </c>
      <c r="F11" s="130">
        <v>3825603</v>
      </c>
    </row>
    <row r="12" spans="1:7" ht="9" customHeight="1">
      <c r="A12" s="152" t="s">
        <v>65</v>
      </c>
      <c r="B12" s="130">
        <v>674187</v>
      </c>
      <c r="C12" s="130">
        <v>406249</v>
      </c>
      <c r="D12" s="130">
        <v>116066</v>
      </c>
      <c r="E12" s="130">
        <v>415929</v>
      </c>
      <c r="F12" s="130">
        <v>1612431</v>
      </c>
    </row>
    <row r="13" spans="1:7" ht="9" customHeight="1">
      <c r="A13" s="152" t="s">
        <v>64</v>
      </c>
      <c r="B13" s="130">
        <v>492582</v>
      </c>
      <c r="C13" s="130">
        <v>235124</v>
      </c>
      <c r="D13" s="130">
        <v>131485</v>
      </c>
      <c r="E13" s="130">
        <v>196041</v>
      </c>
      <c r="F13" s="130">
        <v>1055232</v>
      </c>
    </row>
    <row r="14" spans="1:7" ht="9" customHeight="1">
      <c r="A14" s="152" t="s">
        <v>66</v>
      </c>
      <c r="B14" s="130">
        <v>548965</v>
      </c>
      <c r="C14" s="130">
        <v>184767</v>
      </c>
      <c r="D14" s="130">
        <v>78370</v>
      </c>
      <c r="E14" s="130">
        <v>247496</v>
      </c>
      <c r="F14" s="130">
        <v>1059598</v>
      </c>
    </row>
    <row r="15" spans="1:7" ht="9" customHeight="1">
      <c r="A15" s="152" t="s">
        <v>62</v>
      </c>
      <c r="B15" s="130">
        <v>383124</v>
      </c>
      <c r="C15" s="130">
        <v>47214</v>
      </c>
      <c r="D15" s="130">
        <v>33478</v>
      </c>
      <c r="E15" s="130">
        <v>166852</v>
      </c>
      <c r="F15" s="130">
        <v>630668</v>
      </c>
    </row>
    <row r="16" spans="1:7" ht="9" customHeight="1">
      <c r="A16" s="152" t="s">
        <v>209</v>
      </c>
      <c r="B16" s="130">
        <v>1747637</v>
      </c>
      <c r="C16" s="130">
        <v>333264</v>
      </c>
      <c r="D16" s="130">
        <v>128200</v>
      </c>
      <c r="E16" s="130">
        <v>1209727</v>
      </c>
      <c r="F16" s="130">
        <v>3418828</v>
      </c>
    </row>
    <row r="17" spans="1:6" ht="9" customHeight="1">
      <c r="A17" s="199"/>
      <c r="B17" s="197"/>
      <c r="C17" s="197"/>
      <c r="D17" s="197"/>
      <c r="E17" s="197"/>
      <c r="F17" s="197"/>
    </row>
    <row r="18" spans="1:6" ht="9" customHeight="1">
      <c r="A18" s="372" t="s">
        <v>455</v>
      </c>
      <c r="B18" s="372"/>
      <c r="C18" s="173"/>
      <c r="D18" s="173"/>
      <c r="E18" s="173"/>
      <c r="F18" s="173"/>
    </row>
    <row r="19" spans="1:6" ht="9" customHeight="1">
      <c r="A19" s="56" t="s">
        <v>277</v>
      </c>
      <c r="B19" s="149">
        <v>47.545538662444365</v>
      </c>
      <c r="C19" s="149">
        <v>12.853403517973289</v>
      </c>
      <c r="D19" s="149">
        <v>4.292697178830216</v>
      </c>
      <c r="E19" s="149">
        <v>35.308360640752134</v>
      </c>
      <c r="F19" s="198">
        <v>100</v>
      </c>
    </row>
    <row r="20" spans="1:6" ht="9" customHeight="1">
      <c r="A20" s="128" t="s">
        <v>278</v>
      </c>
      <c r="B20" s="157">
        <v>55.388730580912224</v>
      </c>
      <c r="C20" s="157">
        <v>14.604539175858894</v>
      </c>
      <c r="D20" s="157">
        <v>7.0150456483447599</v>
      </c>
      <c r="E20" s="157">
        <v>22.991684594884116</v>
      </c>
      <c r="F20" s="158">
        <v>100</v>
      </c>
    </row>
    <row r="21" spans="1:6" ht="9" customHeight="1">
      <c r="A21" s="152" t="s">
        <v>63</v>
      </c>
      <c r="B21" s="151">
        <v>58.698062216719528</v>
      </c>
      <c r="C21" s="151">
        <v>17.736889660028858</v>
      </c>
      <c r="D21" s="151">
        <v>10.728476884361356</v>
      </c>
      <c r="E21" s="151">
        <v>12.836571238890254</v>
      </c>
      <c r="F21" s="159">
        <v>100</v>
      </c>
    </row>
    <row r="22" spans="1:6" ht="9" customHeight="1">
      <c r="A22" s="152" t="s">
        <v>67</v>
      </c>
      <c r="B22" s="151">
        <v>63.810280366258596</v>
      </c>
      <c r="C22" s="151">
        <v>9.3187400783615022</v>
      </c>
      <c r="D22" s="151">
        <v>4.4591401669227047</v>
      </c>
      <c r="E22" s="151">
        <v>22.411839388457192</v>
      </c>
      <c r="F22" s="159">
        <v>100</v>
      </c>
    </row>
    <row r="23" spans="1:6" ht="9" customHeight="1">
      <c r="A23" s="152" t="s">
        <v>65</v>
      </c>
      <c r="B23" s="151">
        <v>41.811835669247245</v>
      </c>
      <c r="C23" s="151">
        <v>25.194814537800376</v>
      </c>
      <c r="D23" s="151">
        <v>7.1981994888463445</v>
      </c>
      <c r="E23" s="151">
        <v>25.795150304106041</v>
      </c>
      <c r="F23" s="159">
        <v>100</v>
      </c>
    </row>
    <row r="24" spans="1:6" ht="9" customHeight="1">
      <c r="A24" s="152" t="s">
        <v>64</v>
      </c>
      <c r="B24" s="151">
        <v>46.679971797671037</v>
      </c>
      <c r="C24" s="151">
        <v>22.281735201358565</v>
      </c>
      <c r="D24" s="151">
        <v>12.460293091945658</v>
      </c>
      <c r="E24" s="151">
        <v>18.577999909024744</v>
      </c>
      <c r="F24" s="159">
        <v>100</v>
      </c>
    </row>
    <row r="25" spans="1:6" ht="9" customHeight="1">
      <c r="A25" s="152" t="s">
        <v>66</v>
      </c>
      <c r="B25" s="151">
        <v>51.808799186106427</v>
      </c>
      <c r="C25" s="151">
        <v>17.437462131865104</v>
      </c>
      <c r="D25" s="151">
        <v>7.3962012008327696</v>
      </c>
      <c r="E25" s="151">
        <v>23.357537481195699</v>
      </c>
      <c r="F25" s="159">
        <v>100</v>
      </c>
    </row>
    <row r="26" spans="1:6" ht="9" customHeight="1">
      <c r="A26" s="152" t="s">
        <v>62</v>
      </c>
      <c r="B26" s="151">
        <v>60.748920192557733</v>
      </c>
      <c r="C26" s="151">
        <v>7.4863478089898319</v>
      </c>
      <c r="D26" s="151">
        <v>5.30833972866865</v>
      </c>
      <c r="E26" s="151">
        <v>26.456392269783784</v>
      </c>
      <c r="F26" s="159">
        <v>100</v>
      </c>
    </row>
    <row r="27" spans="1:6" ht="9" customHeight="1">
      <c r="A27" s="152" t="s">
        <v>209</v>
      </c>
      <c r="B27" s="151">
        <v>51.118014711474224</v>
      </c>
      <c r="C27" s="151">
        <v>9.7479019125852489</v>
      </c>
      <c r="D27" s="151">
        <v>3.7498230387723512</v>
      </c>
      <c r="E27" s="151">
        <v>35.384260337168179</v>
      </c>
      <c r="F27" s="159">
        <v>100</v>
      </c>
    </row>
    <row r="28" spans="1:6" ht="21.75" customHeight="1">
      <c r="A28" s="359" t="s">
        <v>543</v>
      </c>
      <c r="B28" s="359"/>
      <c r="C28" s="359"/>
      <c r="D28" s="359"/>
      <c r="E28" s="359"/>
      <c r="F28" s="359"/>
    </row>
    <row r="29" spans="1:6" ht="10.5" customHeight="1">
      <c r="A29" s="359" t="s">
        <v>413</v>
      </c>
      <c r="B29" s="359"/>
      <c r="C29" s="359"/>
      <c r="D29" s="359"/>
      <c r="E29" s="359"/>
      <c r="F29" s="359"/>
    </row>
    <row r="30" spans="1:6" ht="18" customHeight="1">
      <c r="A30" s="338" t="s">
        <v>386</v>
      </c>
      <c r="B30" s="338"/>
      <c r="C30" s="338"/>
      <c r="D30" s="338"/>
      <c r="E30" s="338"/>
      <c r="F30" s="338"/>
    </row>
    <row r="31" spans="1:6" ht="12.75" customHeight="1">
      <c r="A31" s="66"/>
      <c r="B31" s="66"/>
      <c r="C31" s="66"/>
      <c r="D31" s="66"/>
      <c r="E31" s="66"/>
      <c r="F31" s="66"/>
    </row>
    <row r="32" spans="1:6" ht="27" customHeight="1"/>
    <row r="33" ht="13.5" customHeight="1"/>
    <row r="40" ht="12.75" customHeight="1"/>
    <row r="42" ht="13.5" customHeight="1"/>
    <row r="48" ht="12.75" customHeight="1"/>
    <row r="50" ht="13.5" customHeight="1"/>
    <row r="52" ht="12.75" customHeight="1"/>
    <row r="61" ht="12.75" customHeight="1"/>
    <row r="63" ht="13.5" customHeight="1"/>
    <row r="65" ht="12.75" customHeight="1"/>
  </sheetData>
  <mergeCells count="12">
    <mergeCell ref="A1:F1"/>
    <mergeCell ref="A2:F2"/>
    <mergeCell ref="A18:B18"/>
    <mergeCell ref="A30:F30"/>
    <mergeCell ref="A29:F29"/>
    <mergeCell ref="A3:F3"/>
    <mergeCell ref="A4:F4"/>
    <mergeCell ref="A5:F5"/>
    <mergeCell ref="B6:D6"/>
    <mergeCell ref="E6:E7"/>
    <mergeCell ref="F6:F7"/>
    <mergeCell ref="A28:F28"/>
  </mergeCells>
  <phoneticPr fontId="1" type="noConversion"/>
  <pageMargins left="1.05" right="1.05" top="0.5" bottom="0.25" header="0" footer="0"/>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dimension ref="A1:F67"/>
  <sheetViews>
    <sheetView showGridLines="0" view="pageLayout" zoomScale="130" zoomScaleNormal="100" zoomScaleSheetLayoutView="100" zoomScalePageLayoutView="130" workbookViewId="0">
      <selection activeCell="A3" sqref="A3:E3"/>
    </sheetView>
  </sheetViews>
  <sheetFormatPr defaultRowHeight="8.25"/>
  <cols>
    <col min="1" max="1" width="12.5703125" style="36" customWidth="1"/>
    <col min="2" max="3" width="10.5703125" style="36" customWidth="1"/>
    <col min="4" max="4" width="10.42578125" style="36" customWidth="1"/>
    <col min="5" max="5" width="10.5703125" style="36" customWidth="1"/>
    <col min="6" max="6" width="11.5703125" style="36" bestFit="1" customWidth="1"/>
    <col min="7" max="16384" width="9.140625" style="36"/>
  </cols>
  <sheetData>
    <row r="1" spans="1:6" ht="10.5" customHeight="1">
      <c r="A1" s="345" t="s">
        <v>465</v>
      </c>
      <c r="B1" s="345"/>
      <c r="C1" s="345"/>
      <c r="D1" s="345"/>
      <c r="E1" s="345"/>
    </row>
    <row r="2" spans="1:6" ht="21.75" customHeight="1">
      <c r="A2" s="325" t="s">
        <v>466</v>
      </c>
      <c r="B2" s="325"/>
      <c r="C2" s="325"/>
      <c r="D2" s="325"/>
      <c r="E2" s="325"/>
    </row>
    <row r="3" spans="1:6" ht="28.5" customHeight="1">
      <c r="A3" s="333" t="s">
        <v>599</v>
      </c>
      <c r="B3" s="333"/>
      <c r="C3" s="333"/>
      <c r="D3" s="333"/>
      <c r="E3" s="333"/>
    </row>
    <row r="4" spans="1:6" ht="7.5" customHeight="1">
      <c r="A4" s="330"/>
      <c r="B4" s="330"/>
      <c r="C4" s="330"/>
      <c r="D4" s="330"/>
      <c r="E4" s="330"/>
    </row>
    <row r="5" spans="1:6" ht="18" customHeight="1">
      <c r="A5" s="341" t="s">
        <v>467</v>
      </c>
      <c r="B5" s="372"/>
      <c r="C5" s="372"/>
      <c r="D5" s="372"/>
      <c r="E5" s="372"/>
    </row>
    <row r="6" spans="1:6" ht="18.75" customHeight="1">
      <c r="B6" s="117" t="s">
        <v>256</v>
      </c>
      <c r="C6" s="117" t="s">
        <v>271</v>
      </c>
      <c r="D6" s="117" t="s">
        <v>257</v>
      </c>
      <c r="E6" s="117" t="s">
        <v>2</v>
      </c>
      <c r="F6" s="162"/>
    </row>
    <row r="7" spans="1:6" ht="9" customHeight="1">
      <c r="A7" s="56" t="s">
        <v>277</v>
      </c>
      <c r="B7" s="148">
        <v>31192380</v>
      </c>
      <c r="C7" s="148">
        <v>25364797</v>
      </c>
      <c r="D7" s="148">
        <v>7340443</v>
      </c>
      <c r="E7" s="148">
        <v>63897620</v>
      </c>
    </row>
    <row r="8" spans="1:6" ht="9" customHeight="1">
      <c r="A8" s="56" t="s">
        <v>278</v>
      </c>
      <c r="B8" s="148">
        <v>3506195</v>
      </c>
      <c r="C8" s="148">
        <v>5596117</v>
      </c>
      <c r="D8" s="148">
        <v>3061816</v>
      </c>
      <c r="E8" s="148">
        <v>12164128</v>
      </c>
    </row>
    <row r="9" spans="1:6" ht="9.75" customHeight="1">
      <c r="A9" s="152" t="s">
        <v>63</v>
      </c>
      <c r="B9" s="150">
        <v>603841</v>
      </c>
      <c r="C9" s="150">
        <v>1576668</v>
      </c>
      <c r="D9" s="150">
        <v>1474692</v>
      </c>
      <c r="E9" s="150">
        <v>3655201</v>
      </c>
    </row>
    <row r="10" spans="1:6" ht="9.75" customHeight="1">
      <c r="A10" s="152" t="s">
        <v>67</v>
      </c>
      <c r="B10" s="150">
        <v>888206</v>
      </c>
      <c r="C10" s="150">
        <v>1516892</v>
      </c>
      <c r="D10" s="150">
        <v>563117</v>
      </c>
      <c r="E10" s="150">
        <v>2968215</v>
      </c>
    </row>
    <row r="11" spans="1:6" ht="9.75" customHeight="1">
      <c r="A11" s="152" t="s">
        <v>65</v>
      </c>
      <c r="B11" s="150">
        <v>397666</v>
      </c>
      <c r="C11" s="150">
        <v>573494</v>
      </c>
      <c r="D11" s="150">
        <v>225342</v>
      </c>
      <c r="E11" s="150">
        <v>1196502</v>
      </c>
    </row>
    <row r="12" spans="1:6" ht="9.75" customHeight="1">
      <c r="A12" s="152" t="s">
        <v>64</v>
      </c>
      <c r="B12" s="150">
        <v>192639</v>
      </c>
      <c r="C12" s="150">
        <v>411762</v>
      </c>
      <c r="D12" s="150">
        <v>254790</v>
      </c>
      <c r="E12" s="150">
        <v>859191</v>
      </c>
    </row>
    <row r="13" spans="1:6" ht="9" customHeight="1">
      <c r="A13" s="152" t="s">
        <v>66</v>
      </c>
      <c r="B13" s="150">
        <v>264437</v>
      </c>
      <c r="C13" s="150">
        <v>409738</v>
      </c>
      <c r="D13" s="150">
        <v>137927</v>
      </c>
      <c r="E13" s="150">
        <v>812102</v>
      </c>
    </row>
    <row r="14" spans="1:6" ht="9" customHeight="1">
      <c r="A14" s="152" t="s">
        <v>62</v>
      </c>
      <c r="B14" s="150">
        <v>143091</v>
      </c>
      <c r="C14" s="150">
        <v>211943</v>
      </c>
      <c r="D14" s="150">
        <v>108782</v>
      </c>
      <c r="E14" s="150">
        <v>463816</v>
      </c>
    </row>
    <row r="15" spans="1:6" ht="9.75" customHeight="1">
      <c r="A15" s="152" t="s">
        <v>209</v>
      </c>
      <c r="B15" s="150">
        <v>1016315</v>
      </c>
      <c r="C15" s="150">
        <v>895620</v>
      </c>
      <c r="D15" s="150">
        <v>297166</v>
      </c>
      <c r="E15" s="150">
        <v>2209101</v>
      </c>
    </row>
    <row r="16" spans="1:6" ht="9" customHeight="1">
      <c r="A16" s="199"/>
      <c r="B16" s="203"/>
      <c r="C16" s="203"/>
      <c r="D16" s="203"/>
      <c r="E16" s="203"/>
    </row>
    <row r="17" spans="1:5" ht="8.25" customHeight="1">
      <c r="A17" s="372" t="s">
        <v>455</v>
      </c>
      <c r="B17" s="372"/>
      <c r="C17" s="40"/>
      <c r="D17" s="40"/>
      <c r="E17" s="40"/>
    </row>
    <row r="18" spans="1:5" ht="9.75" customHeight="1">
      <c r="A18" s="56" t="s">
        <v>277</v>
      </c>
      <c r="B18" s="201">
        <v>48.816184389966324</v>
      </c>
      <c r="C18" s="201">
        <v>39.695996501904141</v>
      </c>
      <c r="D18" s="201">
        <v>11.487819108129536</v>
      </c>
      <c r="E18" s="202">
        <v>100</v>
      </c>
    </row>
    <row r="19" spans="1:5" ht="9.75" customHeight="1">
      <c r="A19" s="128" t="s">
        <v>278</v>
      </c>
      <c r="B19" s="163">
        <v>28.824055452228059</v>
      </c>
      <c r="C19" s="163">
        <v>46.00508149864914</v>
      </c>
      <c r="D19" s="163">
        <v>25.170863049122801</v>
      </c>
      <c r="E19" s="164">
        <v>100</v>
      </c>
    </row>
    <row r="20" spans="1:5" ht="9" customHeight="1">
      <c r="A20" s="152" t="s">
        <v>63</v>
      </c>
      <c r="B20" s="153">
        <v>16.520049102634847</v>
      </c>
      <c r="C20" s="153">
        <v>43.134919256150347</v>
      </c>
      <c r="D20" s="153">
        <v>40.345031641214803</v>
      </c>
      <c r="E20" s="165">
        <v>100</v>
      </c>
    </row>
    <row r="21" spans="1:5" ht="9" customHeight="1">
      <c r="A21" s="152" t="s">
        <v>67</v>
      </c>
      <c r="B21" s="153">
        <v>29.923910498397184</v>
      </c>
      <c r="C21" s="153">
        <v>51.104519045958597</v>
      </c>
      <c r="D21" s="153">
        <v>18.971570455644216</v>
      </c>
      <c r="E21" s="165">
        <v>100</v>
      </c>
    </row>
    <row r="22" spans="1:5" ht="9" customHeight="1">
      <c r="A22" s="152" t="s">
        <v>65</v>
      </c>
      <c r="B22" s="153">
        <v>33.235715443852165</v>
      </c>
      <c r="C22" s="153">
        <v>47.930885197015968</v>
      </c>
      <c r="D22" s="153">
        <v>18.833399359131871</v>
      </c>
      <c r="E22" s="165">
        <v>100</v>
      </c>
    </row>
    <row r="23" spans="1:5" ht="9.75" customHeight="1">
      <c r="A23" s="152" t="s">
        <v>64</v>
      </c>
      <c r="B23" s="153">
        <v>22.42097508004623</v>
      </c>
      <c r="C23" s="153">
        <v>47.924384682800451</v>
      </c>
      <c r="D23" s="153">
        <v>29.654640237153323</v>
      </c>
      <c r="E23" s="165">
        <v>100</v>
      </c>
    </row>
    <row r="24" spans="1:5" ht="9.75" customHeight="1">
      <c r="A24" s="152" t="s">
        <v>66</v>
      </c>
      <c r="B24" s="153">
        <v>32.562042699069821</v>
      </c>
      <c r="C24" s="153">
        <v>50.454007008971779</v>
      </c>
      <c r="D24" s="153">
        <v>16.983950291958401</v>
      </c>
      <c r="E24" s="165">
        <v>100</v>
      </c>
    </row>
    <row r="25" spans="1:5" ht="9.75" customHeight="1">
      <c r="A25" s="152" t="s">
        <v>62</v>
      </c>
      <c r="B25" s="153">
        <v>30.850811528709659</v>
      </c>
      <c r="C25" s="153">
        <v>45.695491315521672</v>
      </c>
      <c r="D25" s="153">
        <v>23.453697155768666</v>
      </c>
      <c r="E25" s="165">
        <v>100</v>
      </c>
    </row>
    <row r="26" spans="1:5" ht="9" customHeight="1">
      <c r="A26" s="152" t="s">
        <v>209</v>
      </c>
      <c r="B26" s="153">
        <v>46.00581865654852</v>
      </c>
      <c r="C26" s="153">
        <v>40.542283942653597</v>
      </c>
      <c r="D26" s="153">
        <v>13.451897400797879</v>
      </c>
      <c r="E26" s="165">
        <v>100</v>
      </c>
    </row>
    <row r="27" spans="1:5" ht="21.75" customHeight="1">
      <c r="A27" s="335" t="s">
        <v>438</v>
      </c>
      <c r="B27" s="335"/>
      <c r="C27" s="335"/>
      <c r="D27" s="335"/>
      <c r="E27" s="335"/>
    </row>
    <row r="28" spans="1:5" ht="10.5" customHeight="1">
      <c r="A28" s="335" t="s">
        <v>439</v>
      </c>
      <c r="B28" s="335"/>
      <c r="C28" s="335"/>
      <c r="D28" s="335"/>
      <c r="E28" s="335"/>
    </row>
    <row r="29" spans="1:5" ht="18" customHeight="1">
      <c r="A29" s="338" t="s">
        <v>386</v>
      </c>
      <c r="B29" s="338"/>
      <c r="C29" s="338"/>
      <c r="D29" s="338"/>
      <c r="E29" s="338"/>
    </row>
    <row r="30" spans="1:5" ht="13.5" customHeight="1"/>
    <row r="32" spans="1:5" ht="13.5" customHeight="1"/>
    <row r="33" ht="36.75" customHeight="1"/>
    <row r="35" ht="24" customHeight="1"/>
    <row r="39" ht="12.75" customHeight="1"/>
    <row r="41" ht="13.5" customHeight="1"/>
    <row r="43" ht="12.75" customHeight="1"/>
    <row r="52" ht="12.75" customHeight="1"/>
    <row r="54" ht="13.5" customHeight="1"/>
    <row r="56" ht="12.75" customHeight="1"/>
    <row r="65" ht="12.75" customHeight="1"/>
    <row r="67" ht="13.5" customHeight="1"/>
  </sheetData>
  <mergeCells count="9">
    <mergeCell ref="A1:E1"/>
    <mergeCell ref="A29:E29"/>
    <mergeCell ref="A2:E2"/>
    <mergeCell ref="A4:E4"/>
    <mergeCell ref="A5:E5"/>
    <mergeCell ref="A28:E28"/>
    <mergeCell ref="A27:E27"/>
    <mergeCell ref="A3:E3"/>
    <mergeCell ref="A17:B17"/>
  </mergeCells>
  <phoneticPr fontId="1" type="noConversion"/>
  <pageMargins left="1.05" right="1.05" top="0.5" bottom="0.25" header="0" footer="0"/>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dimension ref="A1:E69"/>
  <sheetViews>
    <sheetView showGridLines="0" view="pageLayout" zoomScale="130" zoomScaleNormal="130" zoomScaleSheetLayoutView="100" zoomScalePageLayoutView="130" workbookViewId="0">
      <selection activeCell="A3" sqref="A3:E3"/>
    </sheetView>
  </sheetViews>
  <sheetFormatPr defaultRowHeight="8.25"/>
  <cols>
    <col min="1" max="1" width="12.42578125" style="36" customWidth="1"/>
    <col min="2" max="2" width="10.5703125" style="36" customWidth="1"/>
    <col min="3" max="3" width="10.7109375" style="36" customWidth="1"/>
    <col min="4" max="5" width="10.5703125" style="36" customWidth="1"/>
    <col min="6" max="6" width="11.5703125" style="36" bestFit="1" customWidth="1"/>
    <col min="7" max="16384" width="9.140625" style="36"/>
  </cols>
  <sheetData>
    <row r="1" spans="1:5" ht="10.5" customHeight="1">
      <c r="A1" s="345" t="s">
        <v>469</v>
      </c>
      <c r="B1" s="345"/>
      <c r="C1" s="345"/>
      <c r="D1" s="345"/>
      <c r="E1" s="345"/>
    </row>
    <row r="2" spans="1:5" ht="21.75" customHeight="1">
      <c r="A2" s="325" t="s">
        <v>466</v>
      </c>
      <c r="B2" s="325"/>
      <c r="C2" s="325"/>
      <c r="D2" s="325"/>
      <c r="E2" s="325"/>
    </row>
    <row r="3" spans="1:5" ht="18" customHeight="1">
      <c r="A3" s="333" t="s">
        <v>600</v>
      </c>
      <c r="B3" s="333"/>
      <c r="C3" s="333"/>
      <c r="D3" s="333"/>
      <c r="E3" s="333"/>
    </row>
    <row r="4" spans="1:5" ht="7.5" customHeight="1">
      <c r="A4" s="330"/>
      <c r="B4" s="330"/>
      <c r="C4" s="330"/>
      <c r="D4" s="330"/>
      <c r="E4" s="330"/>
    </row>
    <row r="5" spans="1:5" ht="18" customHeight="1">
      <c r="A5" s="341" t="s">
        <v>468</v>
      </c>
      <c r="B5" s="372"/>
      <c r="C5" s="372"/>
      <c r="D5" s="372"/>
      <c r="E5" s="372"/>
    </row>
    <row r="6" spans="1:5" ht="18.75" customHeight="1">
      <c r="B6" s="217" t="s">
        <v>558</v>
      </c>
      <c r="C6" s="117" t="s">
        <v>38</v>
      </c>
      <c r="D6" s="117" t="s">
        <v>39</v>
      </c>
      <c r="E6" s="117" t="s">
        <v>2</v>
      </c>
    </row>
    <row r="7" spans="1:5" ht="9" customHeight="1">
      <c r="A7" s="56" t="s">
        <v>277</v>
      </c>
      <c r="B7" s="148">
        <v>63063183</v>
      </c>
      <c r="C7" s="148">
        <v>5266359</v>
      </c>
      <c r="D7" s="148">
        <v>2974584</v>
      </c>
      <c r="E7" s="148">
        <v>71304126</v>
      </c>
    </row>
    <row r="8" spans="1:5" ht="9" customHeight="1">
      <c r="A8" s="56" t="s">
        <v>278</v>
      </c>
      <c r="B8" s="148">
        <v>2424165</v>
      </c>
      <c r="C8" s="148">
        <v>108392</v>
      </c>
      <c r="D8" s="148">
        <v>295683</v>
      </c>
      <c r="E8" s="148">
        <v>2828240</v>
      </c>
    </row>
    <row r="9" spans="1:5" ht="9.75" customHeight="1">
      <c r="A9" s="152" t="s">
        <v>63</v>
      </c>
      <c r="B9" s="150">
        <v>784198</v>
      </c>
      <c r="C9" s="150">
        <v>31771</v>
      </c>
      <c r="D9" s="150">
        <v>122536</v>
      </c>
      <c r="E9" s="150">
        <v>938505</v>
      </c>
    </row>
    <row r="10" spans="1:5" ht="8.25" customHeight="1">
      <c r="A10" s="152" t="s">
        <v>67</v>
      </c>
      <c r="B10" s="150">
        <v>598131</v>
      </c>
      <c r="C10" s="150">
        <v>22855</v>
      </c>
      <c r="D10" s="150">
        <v>60406</v>
      </c>
      <c r="E10" s="150">
        <v>681392</v>
      </c>
    </row>
    <row r="11" spans="1:5" ht="9" customHeight="1">
      <c r="A11" s="152" t="s">
        <v>65</v>
      </c>
      <c r="B11" s="150">
        <v>169067</v>
      </c>
      <c r="C11" s="150">
        <v>20918</v>
      </c>
      <c r="D11" s="150">
        <v>24497</v>
      </c>
      <c r="E11" s="150">
        <v>214482</v>
      </c>
    </row>
    <row r="12" spans="1:5" ht="9" customHeight="1">
      <c r="A12" s="152" t="s">
        <v>64</v>
      </c>
      <c r="B12" s="150">
        <v>144096</v>
      </c>
      <c r="C12" s="150">
        <v>8015</v>
      </c>
      <c r="D12" s="150">
        <v>28733</v>
      </c>
      <c r="E12" s="150">
        <v>180844</v>
      </c>
    </row>
    <row r="13" spans="1:5" ht="9" customHeight="1">
      <c r="A13" s="152" t="s">
        <v>66</v>
      </c>
      <c r="B13" s="150">
        <v>161670</v>
      </c>
      <c r="C13" s="150">
        <v>10173</v>
      </c>
      <c r="D13" s="150">
        <v>17916</v>
      </c>
      <c r="E13" s="150">
        <v>189759</v>
      </c>
    </row>
    <row r="14" spans="1:5" ht="9" customHeight="1">
      <c r="A14" s="152" t="s">
        <v>62</v>
      </c>
      <c r="B14" s="150">
        <v>104955</v>
      </c>
      <c r="C14" s="150">
        <v>2117</v>
      </c>
      <c r="D14" s="150">
        <v>5508</v>
      </c>
      <c r="E14" s="150">
        <v>112580</v>
      </c>
    </row>
    <row r="15" spans="1:5" ht="9" customHeight="1">
      <c r="A15" s="152" t="s">
        <v>209</v>
      </c>
      <c r="B15" s="150">
        <v>462048</v>
      </c>
      <c r="C15" s="150">
        <v>12543</v>
      </c>
      <c r="D15" s="150">
        <v>36087</v>
      </c>
      <c r="E15" s="150">
        <v>510678</v>
      </c>
    </row>
    <row r="16" spans="1:5" ht="9" customHeight="1">
      <c r="A16" s="199"/>
      <c r="B16" s="203"/>
      <c r="C16" s="203"/>
      <c r="D16" s="203"/>
      <c r="E16" s="203"/>
    </row>
    <row r="17" spans="1:5" ht="9" customHeight="1">
      <c r="A17" s="373" t="s">
        <v>455</v>
      </c>
      <c r="B17" s="373"/>
      <c r="C17" s="40"/>
      <c r="D17" s="40"/>
      <c r="E17" s="40"/>
    </row>
    <row r="18" spans="1:5" ht="9" customHeight="1">
      <c r="A18" s="56" t="s">
        <v>277</v>
      </c>
      <c r="B18" s="201">
        <v>88.44254398406062</v>
      </c>
      <c r="C18" s="201">
        <v>7.3857703550002141</v>
      </c>
      <c r="D18" s="201">
        <v>4.1716856609391719</v>
      </c>
      <c r="E18" s="204">
        <v>100</v>
      </c>
    </row>
    <row r="19" spans="1:5" ht="9" customHeight="1">
      <c r="A19" s="128" t="s">
        <v>278</v>
      </c>
      <c r="B19" s="163">
        <v>85.712846151670291</v>
      </c>
      <c r="C19" s="163">
        <v>3.832489463411874</v>
      </c>
      <c r="D19" s="163">
        <v>10.454664384917828</v>
      </c>
      <c r="E19" s="166">
        <v>100</v>
      </c>
    </row>
    <row r="20" spans="1:5" ht="9.75" customHeight="1">
      <c r="A20" s="152" t="s">
        <v>63</v>
      </c>
      <c r="B20" s="153">
        <v>83.558212263120595</v>
      </c>
      <c r="C20" s="153">
        <v>3.3852776490269099</v>
      </c>
      <c r="D20" s="153">
        <v>13.056510087852487</v>
      </c>
      <c r="E20" s="167">
        <v>100</v>
      </c>
    </row>
    <row r="21" spans="1:5" ht="9" customHeight="1">
      <c r="A21" s="152" t="s">
        <v>67</v>
      </c>
      <c r="B21" s="153">
        <v>87.780748820062456</v>
      </c>
      <c r="C21" s="153">
        <v>3.3541632423039895</v>
      </c>
      <c r="D21" s="153">
        <v>8.8650879376335503</v>
      </c>
      <c r="E21" s="167">
        <v>100</v>
      </c>
    </row>
    <row r="22" spans="1:5" ht="9.75" customHeight="1">
      <c r="A22" s="152" t="s">
        <v>65</v>
      </c>
      <c r="B22" s="153">
        <v>78.825728965600845</v>
      </c>
      <c r="C22" s="153">
        <v>9.7527997687451631</v>
      </c>
      <c r="D22" s="153">
        <v>11.421471265653993</v>
      </c>
      <c r="E22" s="167">
        <v>100</v>
      </c>
    </row>
    <row r="23" spans="1:5" ht="9.75" customHeight="1">
      <c r="A23" s="152" t="s">
        <v>64</v>
      </c>
      <c r="B23" s="153">
        <v>79.67972396098294</v>
      </c>
      <c r="C23" s="153">
        <v>4.4319966379863311</v>
      </c>
      <c r="D23" s="153">
        <v>15.888279401030722</v>
      </c>
      <c r="E23" s="167">
        <v>100</v>
      </c>
    </row>
    <row r="24" spans="1:5" ht="9" customHeight="1">
      <c r="A24" s="152" t="s">
        <v>66</v>
      </c>
      <c r="B24" s="153">
        <v>85.19754003762668</v>
      </c>
      <c r="C24" s="153">
        <v>5.3610105449543894</v>
      </c>
      <c r="D24" s="153">
        <v>9.4414494174189372</v>
      </c>
      <c r="E24" s="167">
        <v>100</v>
      </c>
    </row>
    <row r="25" spans="1:5" ht="9" customHeight="1">
      <c r="A25" s="152" t="s">
        <v>62</v>
      </c>
      <c r="B25" s="153">
        <v>93.227038550364185</v>
      </c>
      <c r="C25" s="153">
        <v>1.880440575590691</v>
      </c>
      <c r="D25" s="153">
        <v>4.8925208740451236</v>
      </c>
      <c r="E25" s="167">
        <v>100</v>
      </c>
    </row>
    <row r="26" spans="1:5" ht="9.75" customHeight="1">
      <c r="A26" s="152" t="s">
        <v>209</v>
      </c>
      <c r="B26" s="153">
        <v>90.477365384841335</v>
      </c>
      <c r="C26" s="153">
        <v>2.4561465346069342</v>
      </c>
      <c r="D26" s="153">
        <v>7.0664880805517374</v>
      </c>
      <c r="E26" s="167">
        <v>100</v>
      </c>
    </row>
    <row r="27" spans="1:5" ht="21.75" customHeight="1">
      <c r="A27" s="335" t="s">
        <v>438</v>
      </c>
      <c r="B27" s="335"/>
      <c r="C27" s="335"/>
      <c r="D27" s="335"/>
      <c r="E27" s="335"/>
    </row>
    <row r="28" spans="1:5" ht="10.5" customHeight="1">
      <c r="A28" s="335" t="s">
        <v>439</v>
      </c>
      <c r="B28" s="335"/>
      <c r="C28" s="335"/>
      <c r="D28" s="335"/>
      <c r="E28" s="335"/>
    </row>
    <row r="29" spans="1:5" ht="18" customHeight="1">
      <c r="A29" s="368" t="s">
        <v>386</v>
      </c>
      <c r="B29" s="368"/>
      <c r="C29" s="368"/>
      <c r="D29" s="368"/>
      <c r="E29" s="368"/>
    </row>
    <row r="31" spans="1:5" ht="12.75" customHeight="1">
      <c r="B31" s="40"/>
      <c r="C31" s="40"/>
      <c r="D31" s="40"/>
      <c r="E31" s="40"/>
    </row>
    <row r="32" spans="1:5">
      <c r="B32" s="40"/>
      <c r="C32" s="40"/>
      <c r="D32" s="40"/>
      <c r="E32" s="40"/>
    </row>
    <row r="33" ht="13.5" customHeight="1"/>
    <row r="36" ht="24" customHeight="1"/>
    <row r="39" ht="12.75" customHeight="1"/>
    <row r="41" ht="13.5" customHeight="1"/>
    <row r="43" ht="12.75" customHeight="1"/>
    <row r="47" ht="24" customHeight="1"/>
    <row r="53" ht="12.75" customHeight="1"/>
    <row r="55" ht="13.5" customHeight="1"/>
    <row r="58" ht="24" customHeight="1"/>
    <row r="61" ht="12.75" customHeight="1"/>
    <row r="63" ht="13.5" customHeight="1"/>
    <row r="65" ht="12.75" customHeight="1"/>
    <row r="69" ht="24" customHeight="1"/>
  </sheetData>
  <mergeCells count="9">
    <mergeCell ref="A1:E1"/>
    <mergeCell ref="A29:E29"/>
    <mergeCell ref="A17:B17"/>
    <mergeCell ref="A2:E2"/>
    <mergeCell ref="A4:E4"/>
    <mergeCell ref="A5:E5"/>
    <mergeCell ref="A28:E28"/>
    <mergeCell ref="A27:E27"/>
    <mergeCell ref="A3:E3"/>
  </mergeCells>
  <phoneticPr fontId="1" type="noConversion"/>
  <pageMargins left="1.05" right="1.05" top="0.5" bottom="0.25" header="0" footer="0"/>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dimension ref="A1:J88"/>
  <sheetViews>
    <sheetView showGridLines="0" view="pageLayout" zoomScale="145" zoomScaleNormal="100" zoomScaleSheetLayoutView="100" zoomScalePageLayoutView="145" workbookViewId="0">
      <selection activeCell="C11" sqref="C11"/>
    </sheetView>
  </sheetViews>
  <sheetFormatPr defaultRowHeight="8.25"/>
  <cols>
    <col min="1" max="1" width="13.28515625" style="232" customWidth="1"/>
    <col min="2" max="3" width="8.5703125" style="232" customWidth="1"/>
    <col min="4" max="4" width="8.7109375" style="232" customWidth="1"/>
    <col min="5" max="5" width="8.5703125" style="232" customWidth="1"/>
    <col min="6" max="6" width="0.85546875" style="239" customWidth="1"/>
    <col min="7" max="8" width="8.5703125" style="232" customWidth="1"/>
    <col min="9" max="9" width="8.7109375" style="232" customWidth="1"/>
    <col min="10" max="10" width="8.5703125" style="232" customWidth="1"/>
    <col min="11" max="16384" width="9.140625" style="232"/>
  </cols>
  <sheetData>
    <row r="1" spans="1:10" ht="10.5" customHeight="1">
      <c r="A1" s="345" t="s">
        <v>470</v>
      </c>
      <c r="B1" s="345"/>
      <c r="C1" s="345"/>
      <c r="D1" s="345"/>
      <c r="E1" s="345"/>
      <c r="F1" s="345"/>
      <c r="G1" s="345"/>
      <c r="H1" s="345"/>
      <c r="I1" s="345"/>
      <c r="J1" s="345"/>
    </row>
    <row r="2" spans="1:10" ht="12.75" customHeight="1">
      <c r="A2" s="325" t="s">
        <v>449</v>
      </c>
      <c r="B2" s="325"/>
      <c r="C2" s="325"/>
      <c r="D2" s="325"/>
      <c r="E2" s="325"/>
      <c r="F2" s="325"/>
      <c r="G2" s="325"/>
      <c r="H2" s="325"/>
      <c r="I2" s="325"/>
      <c r="J2" s="325"/>
    </row>
    <row r="3" spans="1:10" ht="28.5" customHeight="1">
      <c r="A3" s="333" t="s">
        <v>601</v>
      </c>
      <c r="B3" s="333"/>
      <c r="C3" s="333"/>
      <c r="D3" s="333"/>
      <c r="E3" s="333"/>
      <c r="F3" s="333"/>
      <c r="G3" s="333"/>
      <c r="H3" s="333"/>
      <c r="I3" s="333"/>
      <c r="J3" s="333"/>
    </row>
    <row r="4" spans="1:10" ht="7.5" customHeight="1">
      <c r="A4" s="330"/>
      <c r="B4" s="330"/>
      <c r="C4" s="330"/>
      <c r="D4" s="330"/>
      <c r="E4" s="330"/>
      <c r="F4" s="330"/>
      <c r="G4" s="330"/>
      <c r="H4" s="330"/>
      <c r="I4" s="330"/>
      <c r="J4" s="330"/>
    </row>
    <row r="5" spans="1:10" ht="18" customHeight="1">
      <c r="A5" s="341" t="s">
        <v>471</v>
      </c>
      <c r="B5" s="341"/>
      <c r="C5" s="341"/>
      <c r="D5" s="341"/>
      <c r="E5" s="341"/>
      <c r="F5" s="341"/>
      <c r="G5" s="341"/>
      <c r="H5" s="341"/>
      <c r="I5" s="341"/>
      <c r="J5" s="341"/>
    </row>
    <row r="6" spans="1:10" ht="9.1999999999999993" customHeight="1">
      <c r="A6" s="229"/>
      <c r="B6" s="374" t="s">
        <v>478</v>
      </c>
      <c r="C6" s="374"/>
      <c r="D6" s="374"/>
      <c r="E6" s="374"/>
      <c r="F6" s="251"/>
      <c r="G6" s="374" t="s">
        <v>479</v>
      </c>
      <c r="H6" s="374"/>
      <c r="I6" s="374"/>
      <c r="J6" s="374"/>
    </row>
    <row r="7" spans="1:10" ht="18.75" customHeight="1">
      <c r="A7" s="229"/>
      <c r="B7" s="371" t="s">
        <v>474</v>
      </c>
      <c r="C7" s="375" t="s">
        <v>472</v>
      </c>
      <c r="D7" s="375"/>
      <c r="E7" s="292"/>
      <c r="F7" s="176"/>
      <c r="G7" s="371" t="s">
        <v>474</v>
      </c>
      <c r="H7" s="375" t="s">
        <v>472</v>
      </c>
      <c r="I7" s="375"/>
      <c r="J7" s="292"/>
    </row>
    <row r="8" spans="1:10" ht="27" customHeight="1">
      <c r="B8" s="371"/>
      <c r="C8" s="247" t="s">
        <v>473</v>
      </c>
      <c r="D8" s="247" t="s">
        <v>582</v>
      </c>
      <c r="E8" s="231" t="s">
        <v>2</v>
      </c>
      <c r="F8" s="238"/>
      <c r="G8" s="371"/>
      <c r="H8" s="246" t="s">
        <v>473</v>
      </c>
      <c r="I8" s="246" t="s">
        <v>582</v>
      </c>
      <c r="J8" s="230" t="s">
        <v>2</v>
      </c>
    </row>
    <row r="9" spans="1:10" ht="9.1999999999999993" customHeight="1">
      <c r="A9" s="56" t="s">
        <v>277</v>
      </c>
      <c r="B9" s="124">
        <v>41815352</v>
      </c>
      <c r="C9" s="124">
        <v>7703835</v>
      </c>
      <c r="D9" s="124">
        <v>1951646</v>
      </c>
      <c r="E9" s="124">
        <v>51470833</v>
      </c>
      <c r="F9" s="124"/>
      <c r="G9" s="124">
        <v>181875129</v>
      </c>
      <c r="H9" s="124">
        <v>13452441</v>
      </c>
      <c r="I9" s="124">
        <v>2801118</v>
      </c>
      <c r="J9" s="124">
        <v>198128688</v>
      </c>
    </row>
    <row r="10" spans="1:10" ht="9.1999999999999993" customHeight="1">
      <c r="A10" s="56" t="s">
        <v>278</v>
      </c>
      <c r="B10" s="124">
        <v>447715</v>
      </c>
      <c r="C10" s="124">
        <v>1360552</v>
      </c>
      <c r="D10" s="124">
        <v>757934</v>
      </c>
      <c r="E10" s="124">
        <v>2566201</v>
      </c>
      <c r="F10" s="124"/>
      <c r="G10" s="124">
        <v>5597424</v>
      </c>
      <c r="H10" s="124">
        <v>11790973</v>
      </c>
      <c r="I10" s="124">
        <v>19700238</v>
      </c>
      <c r="J10" s="124">
        <v>37088635</v>
      </c>
    </row>
    <row r="11" spans="1:10" ht="9.1999999999999993" customHeight="1">
      <c r="A11" s="152" t="s">
        <v>63</v>
      </c>
      <c r="B11" s="126">
        <v>19996</v>
      </c>
      <c r="C11" s="126">
        <v>532126</v>
      </c>
      <c r="D11" s="126">
        <v>327283</v>
      </c>
      <c r="E11" s="126">
        <v>879405</v>
      </c>
      <c r="F11" s="126"/>
      <c r="G11" s="126">
        <v>360767</v>
      </c>
      <c r="H11" s="126">
        <v>2360548</v>
      </c>
      <c r="I11" s="126">
        <v>8086719</v>
      </c>
      <c r="J11" s="126">
        <v>10808034</v>
      </c>
    </row>
    <row r="12" spans="1:10" ht="9.1999999999999993" customHeight="1">
      <c r="A12" s="152" t="s">
        <v>67</v>
      </c>
      <c r="B12" s="126">
        <v>152611</v>
      </c>
      <c r="C12" s="126">
        <v>276763</v>
      </c>
      <c r="D12" s="126">
        <v>167336</v>
      </c>
      <c r="E12" s="126">
        <v>596710</v>
      </c>
      <c r="F12" s="126"/>
      <c r="G12" s="126">
        <v>924736</v>
      </c>
      <c r="H12" s="126">
        <v>3873706</v>
      </c>
      <c r="I12" s="126">
        <v>4450284</v>
      </c>
      <c r="J12" s="126">
        <v>9248726</v>
      </c>
    </row>
    <row r="13" spans="1:10" ht="9.1999999999999993" customHeight="1">
      <c r="A13" s="152" t="s">
        <v>65</v>
      </c>
      <c r="B13" s="126">
        <v>44753</v>
      </c>
      <c r="C13" s="126">
        <v>90316</v>
      </c>
      <c r="D13" s="126">
        <v>68034</v>
      </c>
      <c r="E13" s="126">
        <v>203103</v>
      </c>
      <c r="F13" s="126"/>
      <c r="G13" s="126">
        <v>1122255</v>
      </c>
      <c r="H13" s="126">
        <v>836627</v>
      </c>
      <c r="I13" s="126">
        <v>1557453</v>
      </c>
      <c r="J13" s="126">
        <v>3516335</v>
      </c>
    </row>
    <row r="14" spans="1:10" ht="9.1999999999999993" customHeight="1">
      <c r="A14" s="152" t="s">
        <v>64</v>
      </c>
      <c r="B14" s="126">
        <v>24700</v>
      </c>
      <c r="C14" s="126">
        <v>80249</v>
      </c>
      <c r="D14" s="126">
        <v>53009</v>
      </c>
      <c r="E14" s="126">
        <v>157958</v>
      </c>
      <c r="F14" s="126"/>
      <c r="G14" s="126">
        <v>177054</v>
      </c>
      <c r="H14" s="126">
        <v>682286</v>
      </c>
      <c r="I14" s="126">
        <v>1967104</v>
      </c>
      <c r="J14" s="126">
        <v>2826444</v>
      </c>
    </row>
    <row r="15" spans="1:10" ht="9.1999999999999993" customHeight="1">
      <c r="A15" s="152" t="s">
        <v>66</v>
      </c>
      <c r="B15" s="126">
        <v>20412</v>
      </c>
      <c r="C15" s="126">
        <v>124594</v>
      </c>
      <c r="D15" s="126">
        <v>35431</v>
      </c>
      <c r="E15" s="126">
        <v>180437</v>
      </c>
      <c r="F15" s="126"/>
      <c r="G15" s="126">
        <v>389418</v>
      </c>
      <c r="H15" s="126">
        <v>915582</v>
      </c>
      <c r="I15" s="126">
        <v>1244835</v>
      </c>
      <c r="J15" s="126">
        <v>2549835</v>
      </c>
    </row>
    <row r="16" spans="1:10" ht="9.1999999999999993" customHeight="1">
      <c r="A16" s="152" t="s">
        <v>62</v>
      </c>
      <c r="B16" s="126">
        <v>8701</v>
      </c>
      <c r="C16" s="126">
        <v>48886</v>
      </c>
      <c r="D16" s="126">
        <v>34482</v>
      </c>
      <c r="E16" s="126">
        <v>92069</v>
      </c>
      <c r="F16" s="126"/>
      <c r="G16" s="126">
        <v>163706</v>
      </c>
      <c r="H16" s="126">
        <v>615235</v>
      </c>
      <c r="I16" s="126">
        <v>529542</v>
      </c>
      <c r="J16" s="126">
        <v>1308483</v>
      </c>
    </row>
    <row r="17" spans="1:10" ht="9.1999999999999993" customHeight="1">
      <c r="A17" s="152" t="s">
        <v>209</v>
      </c>
      <c r="B17" s="126">
        <v>176542</v>
      </c>
      <c r="C17" s="126">
        <v>207618</v>
      </c>
      <c r="D17" s="126">
        <v>72359</v>
      </c>
      <c r="E17" s="126">
        <v>456519</v>
      </c>
      <c r="F17" s="126"/>
      <c r="G17" s="126">
        <v>2459488</v>
      </c>
      <c r="H17" s="126">
        <v>2506989</v>
      </c>
      <c r="I17" s="126">
        <v>1864301</v>
      </c>
      <c r="J17" s="126">
        <v>6830778</v>
      </c>
    </row>
    <row r="18" spans="1:10" ht="9.1999999999999993" customHeight="1">
      <c r="A18" s="199"/>
      <c r="B18" s="197"/>
      <c r="C18" s="197"/>
      <c r="D18" s="197"/>
      <c r="E18" s="197"/>
      <c r="F18" s="197"/>
      <c r="G18" s="197"/>
      <c r="H18" s="197"/>
      <c r="I18" s="197"/>
      <c r="J18" s="197"/>
    </row>
    <row r="19" spans="1:10" ht="9.1999999999999993" customHeight="1">
      <c r="A19" s="373" t="s">
        <v>455</v>
      </c>
      <c r="B19" s="373"/>
      <c r="C19" s="373"/>
      <c r="D19" s="40"/>
      <c r="E19" s="40"/>
      <c r="F19" s="40"/>
      <c r="G19" s="40"/>
      <c r="H19" s="171"/>
      <c r="I19" s="171"/>
      <c r="J19" s="171"/>
    </row>
    <row r="20" spans="1:10" ht="9.1999999999999993" customHeight="1">
      <c r="A20" s="56" t="s">
        <v>277</v>
      </c>
      <c r="B20" s="125">
        <v>81.240868979136209</v>
      </c>
      <c r="C20" s="125">
        <v>14.967379680837883</v>
      </c>
      <c r="D20" s="125">
        <v>3.7917513400259133</v>
      </c>
      <c r="E20" s="125">
        <v>100</v>
      </c>
      <c r="F20" s="125"/>
      <c r="G20" s="125">
        <v>91.796463619645024</v>
      </c>
      <c r="H20" s="125">
        <v>6.7897491957348457</v>
      </c>
      <c r="I20" s="125">
        <v>1.4137871846201293</v>
      </c>
      <c r="J20" s="266">
        <v>100</v>
      </c>
    </row>
    <row r="21" spans="1:10" ht="9.1999999999999993" customHeight="1">
      <c r="A21" s="137" t="s">
        <v>278</v>
      </c>
      <c r="B21" s="177">
        <v>17.446606871402512</v>
      </c>
      <c r="C21" s="177">
        <v>53.018138485644741</v>
      </c>
      <c r="D21" s="177">
        <v>29.535254642952751</v>
      </c>
      <c r="E21" s="177">
        <v>100</v>
      </c>
      <c r="F21" s="177"/>
      <c r="G21" s="177">
        <v>15.092019428593154</v>
      </c>
      <c r="H21" s="177">
        <v>31.791337157595585</v>
      </c>
      <c r="I21" s="177">
        <v>53.116643413811268</v>
      </c>
      <c r="J21" s="267">
        <v>100</v>
      </c>
    </row>
    <row r="22" spans="1:10" ht="9.1999999999999993" customHeight="1">
      <c r="A22" s="152" t="s">
        <v>63</v>
      </c>
      <c r="B22" s="127">
        <v>2.273810132987645</v>
      </c>
      <c r="C22" s="127">
        <v>60.509776496608502</v>
      </c>
      <c r="D22" s="127">
        <v>37.216413370403849</v>
      </c>
      <c r="E22" s="127">
        <v>100</v>
      </c>
      <c r="F22" s="127"/>
      <c r="G22" s="127">
        <v>3.3379521196917032</v>
      </c>
      <c r="H22" s="127">
        <v>21.840678887575667</v>
      </c>
      <c r="I22" s="127">
        <v>74.82136899273263</v>
      </c>
      <c r="J22" s="268">
        <v>100</v>
      </c>
    </row>
    <row r="23" spans="1:10" ht="9.1999999999999993" customHeight="1">
      <c r="A23" s="152" t="s">
        <v>67</v>
      </c>
      <c r="B23" s="127">
        <v>25.575405138174322</v>
      </c>
      <c r="C23" s="127">
        <v>46.381491846960834</v>
      </c>
      <c r="D23" s="127">
        <v>28.043103014864844</v>
      </c>
      <c r="E23" s="127">
        <v>100</v>
      </c>
      <c r="F23" s="127"/>
      <c r="G23" s="127">
        <v>9.9985230398219169</v>
      </c>
      <c r="H23" s="127">
        <v>41.883671329434996</v>
      </c>
      <c r="I23" s="127">
        <v>48.117805630743085</v>
      </c>
      <c r="J23" s="268">
        <v>100</v>
      </c>
    </row>
    <row r="24" spans="1:10" ht="9.1999999999999993" customHeight="1">
      <c r="A24" s="152" t="s">
        <v>65</v>
      </c>
      <c r="B24" s="127">
        <v>22.034632674061928</v>
      </c>
      <c r="C24" s="127">
        <v>44.468077773346529</v>
      </c>
      <c r="D24" s="127">
        <v>33.497289552591539</v>
      </c>
      <c r="E24" s="127">
        <v>100</v>
      </c>
      <c r="F24" s="127"/>
      <c r="G24" s="127">
        <v>31.915474492618024</v>
      </c>
      <c r="H24" s="127">
        <v>23.792585177464606</v>
      </c>
      <c r="I24" s="127">
        <v>44.291940329917374</v>
      </c>
      <c r="J24" s="268">
        <v>100</v>
      </c>
    </row>
    <row r="25" spans="1:10" ht="9.1999999999999993" customHeight="1">
      <c r="A25" s="152" t="s">
        <v>64</v>
      </c>
      <c r="B25" s="127">
        <v>15.637068081388724</v>
      </c>
      <c r="C25" s="127">
        <v>50.804011192848733</v>
      </c>
      <c r="D25" s="127">
        <v>33.558920725762547</v>
      </c>
      <c r="E25" s="127">
        <v>100</v>
      </c>
      <c r="F25" s="127"/>
      <c r="G25" s="127">
        <v>6.2641962833864753</v>
      </c>
      <c r="H25" s="127">
        <v>24.139377960433677</v>
      </c>
      <c r="I25" s="127">
        <v>69.596425756179855</v>
      </c>
      <c r="J25" s="268">
        <v>100</v>
      </c>
    </row>
    <row r="26" spans="1:10" ht="9.1999999999999993" customHeight="1">
      <c r="A26" s="152" t="s">
        <v>66</v>
      </c>
      <c r="B26" s="127">
        <v>11.3125356772724</v>
      </c>
      <c r="C26" s="127">
        <v>69.051247803942644</v>
      </c>
      <c r="D26" s="127">
        <v>19.636216518784948</v>
      </c>
      <c r="E26" s="127">
        <v>100</v>
      </c>
      <c r="F26" s="127"/>
      <c r="G26" s="127">
        <v>15.272282324150385</v>
      </c>
      <c r="H26" s="127">
        <v>35.907499897052162</v>
      </c>
      <c r="I26" s="127">
        <v>48.820217778797449</v>
      </c>
      <c r="J26" s="268">
        <v>100</v>
      </c>
    </row>
    <row r="27" spans="1:10" ht="9.1999999999999993" customHeight="1">
      <c r="A27" s="152" t="s">
        <v>62</v>
      </c>
      <c r="B27" s="127">
        <v>9.450520805048388</v>
      </c>
      <c r="C27" s="127">
        <v>53.097133671485523</v>
      </c>
      <c r="D27" s="127">
        <v>37.452345523466093</v>
      </c>
      <c r="E27" s="127">
        <v>100</v>
      </c>
      <c r="F27" s="127"/>
      <c r="G27" s="127">
        <v>12.511129300113186</v>
      </c>
      <c r="H27" s="127">
        <v>47.018952481614207</v>
      </c>
      <c r="I27" s="127">
        <v>40.46991821827261</v>
      </c>
      <c r="J27" s="268">
        <v>100</v>
      </c>
    </row>
    <row r="28" spans="1:10" ht="9.1999999999999993" customHeight="1">
      <c r="A28" s="152" t="s">
        <v>209</v>
      </c>
      <c r="B28" s="127">
        <v>38.671336789925505</v>
      </c>
      <c r="C28" s="127">
        <v>45.478501442437228</v>
      </c>
      <c r="D28" s="127">
        <v>15.850161767637271</v>
      </c>
      <c r="E28" s="127">
        <v>100</v>
      </c>
      <c r="F28" s="127"/>
      <c r="G28" s="127">
        <v>36.005971794135313</v>
      </c>
      <c r="H28" s="127">
        <v>36.701368423918915</v>
      </c>
      <c r="I28" s="127">
        <v>27.292659781945776</v>
      </c>
      <c r="J28" s="268">
        <v>100</v>
      </c>
    </row>
    <row r="29" spans="1:10" ht="10.5" customHeight="1">
      <c r="A29" s="335" t="s">
        <v>438</v>
      </c>
      <c r="B29" s="335"/>
      <c r="C29" s="335"/>
      <c r="D29" s="335"/>
      <c r="E29" s="335"/>
      <c r="F29" s="335"/>
      <c r="G29" s="335"/>
      <c r="H29" s="335"/>
      <c r="I29" s="335"/>
      <c r="J29" s="335"/>
    </row>
    <row r="30" spans="1:10" ht="10.5" customHeight="1">
      <c r="A30" s="335" t="s">
        <v>439</v>
      </c>
      <c r="B30" s="335"/>
      <c r="C30" s="335"/>
      <c r="D30" s="335"/>
      <c r="E30" s="335"/>
      <c r="F30" s="335"/>
      <c r="G30" s="335"/>
      <c r="H30" s="335"/>
      <c r="I30" s="335"/>
      <c r="J30" s="335"/>
    </row>
    <row r="31" spans="1:10" ht="18" customHeight="1">
      <c r="A31" s="368" t="s">
        <v>386</v>
      </c>
      <c r="B31" s="368"/>
      <c r="C31" s="368"/>
      <c r="D31" s="368"/>
      <c r="E31" s="368"/>
      <c r="F31" s="368"/>
      <c r="G31" s="368"/>
      <c r="H31" s="368"/>
      <c r="I31" s="368"/>
      <c r="J31" s="368"/>
    </row>
    <row r="32" spans="1:10" ht="12.75" customHeight="1">
      <c r="A32" s="172"/>
      <c r="B32" s="40"/>
      <c r="C32" s="40"/>
      <c r="D32" s="40"/>
      <c r="E32" s="40"/>
      <c r="F32" s="40"/>
      <c r="G32" s="40"/>
      <c r="H32" s="40"/>
      <c r="I32" s="40"/>
      <c r="J32" s="40"/>
    </row>
    <row r="33" spans="2:10">
      <c r="B33" s="40"/>
      <c r="C33" s="40"/>
      <c r="D33" s="40"/>
      <c r="E33" s="40"/>
      <c r="F33" s="40"/>
      <c r="G33" s="40"/>
      <c r="H33" s="40"/>
      <c r="I33" s="40"/>
      <c r="J33" s="40"/>
    </row>
    <row r="34" spans="2:10" ht="13.5" customHeight="1">
      <c r="B34" s="40"/>
      <c r="C34" s="40"/>
      <c r="D34" s="40"/>
      <c r="E34" s="40"/>
      <c r="F34" s="40"/>
      <c r="G34" s="40"/>
      <c r="H34" s="40"/>
      <c r="I34" s="40"/>
      <c r="J34" s="40"/>
    </row>
    <row r="35" spans="2:10">
      <c r="B35" s="40"/>
      <c r="C35" s="40"/>
      <c r="D35" s="40"/>
      <c r="E35" s="40"/>
      <c r="F35" s="40"/>
      <c r="G35" s="40"/>
      <c r="H35" s="40"/>
      <c r="I35" s="40"/>
      <c r="J35" s="40"/>
    </row>
    <row r="36" spans="2:10" ht="12.75" customHeight="1">
      <c r="B36" s="40"/>
      <c r="C36" s="40"/>
      <c r="D36" s="40"/>
      <c r="E36" s="40"/>
      <c r="F36" s="40"/>
      <c r="G36" s="40"/>
      <c r="H36" s="40"/>
      <c r="I36" s="40"/>
      <c r="J36" s="40"/>
    </row>
    <row r="37" spans="2:10">
      <c r="B37" s="40"/>
      <c r="C37" s="40"/>
      <c r="D37" s="40"/>
      <c r="E37" s="40"/>
      <c r="F37" s="40"/>
      <c r="G37" s="40"/>
      <c r="H37" s="40"/>
      <c r="I37" s="40"/>
      <c r="J37" s="40"/>
    </row>
    <row r="38" spans="2:10">
      <c r="B38" s="40"/>
      <c r="C38" s="40"/>
      <c r="D38" s="40"/>
      <c r="E38" s="40"/>
      <c r="F38" s="40"/>
      <c r="G38" s="40"/>
      <c r="H38" s="40"/>
      <c r="I38" s="40"/>
      <c r="J38" s="40"/>
    </row>
    <row r="39" spans="2:10" ht="13.5" customHeight="1">
      <c r="B39" s="40"/>
      <c r="C39" s="40"/>
      <c r="D39" s="40"/>
      <c r="E39" s="40"/>
      <c r="F39" s="40"/>
      <c r="G39" s="40"/>
      <c r="H39" s="40"/>
      <c r="I39" s="40"/>
      <c r="J39" s="40"/>
    </row>
    <row r="40" spans="2:10">
      <c r="B40" s="40"/>
      <c r="C40" s="40"/>
      <c r="D40" s="40"/>
      <c r="E40" s="40"/>
      <c r="F40" s="40"/>
      <c r="G40" s="40"/>
      <c r="H40" s="40"/>
      <c r="I40" s="40"/>
      <c r="J40" s="40"/>
    </row>
    <row r="41" spans="2:10">
      <c r="B41" s="40"/>
      <c r="C41" s="40"/>
      <c r="D41" s="40"/>
      <c r="E41" s="40"/>
      <c r="F41" s="40"/>
      <c r="G41" s="40"/>
      <c r="H41" s="40"/>
      <c r="I41" s="40"/>
      <c r="J41" s="40"/>
    </row>
    <row r="43" spans="2:10">
      <c r="B43" s="173"/>
      <c r="C43" s="173"/>
      <c r="D43" s="173"/>
      <c r="E43" s="173"/>
      <c r="F43" s="173"/>
      <c r="G43" s="173"/>
      <c r="H43" s="173"/>
      <c r="I43" s="173"/>
      <c r="J43" s="173"/>
    </row>
    <row r="44" spans="2:10" ht="12.75" customHeight="1">
      <c r="B44" s="173"/>
      <c r="C44" s="173"/>
      <c r="D44" s="173"/>
      <c r="E44" s="173"/>
      <c r="F44" s="173"/>
      <c r="G44" s="173"/>
      <c r="H44" s="173"/>
      <c r="I44" s="173"/>
      <c r="J44" s="173"/>
    </row>
    <row r="45" spans="2:10">
      <c r="B45" s="173"/>
      <c r="C45" s="173"/>
      <c r="D45" s="173"/>
      <c r="E45" s="173"/>
      <c r="F45" s="173"/>
      <c r="G45" s="173"/>
      <c r="H45" s="173"/>
      <c r="I45" s="173"/>
      <c r="J45" s="173"/>
    </row>
    <row r="46" spans="2:10" ht="13.5" customHeight="1">
      <c r="B46" s="173"/>
      <c r="C46" s="173"/>
      <c r="D46" s="173"/>
      <c r="E46" s="173"/>
      <c r="F46" s="173"/>
      <c r="G46" s="173"/>
      <c r="H46" s="173"/>
      <c r="I46" s="173"/>
      <c r="J46" s="173"/>
    </row>
    <row r="47" spans="2:10">
      <c r="B47" s="173"/>
      <c r="C47" s="173"/>
      <c r="D47" s="173"/>
      <c r="E47" s="173"/>
      <c r="F47" s="173"/>
      <c r="G47" s="173"/>
      <c r="H47" s="173"/>
      <c r="I47" s="173"/>
      <c r="J47" s="173"/>
    </row>
    <row r="48" spans="2:10" ht="12.75" customHeight="1">
      <c r="B48" s="173"/>
      <c r="C48" s="173"/>
      <c r="D48" s="173"/>
      <c r="E48" s="173"/>
      <c r="F48" s="173"/>
      <c r="G48" s="173"/>
      <c r="H48" s="173"/>
      <c r="I48" s="173"/>
      <c r="J48" s="173"/>
    </row>
    <row r="49" spans="2:10">
      <c r="B49" s="173"/>
      <c r="C49" s="173"/>
      <c r="D49" s="173"/>
      <c r="E49" s="173"/>
      <c r="F49" s="173"/>
      <c r="G49" s="173"/>
      <c r="H49" s="173"/>
      <c r="I49" s="173"/>
      <c r="J49" s="173"/>
    </row>
    <row r="50" spans="2:10">
      <c r="B50" s="173"/>
      <c r="C50" s="173"/>
      <c r="D50" s="173"/>
      <c r="E50" s="173"/>
      <c r="F50" s="173"/>
      <c r="G50" s="173"/>
      <c r="H50" s="173"/>
      <c r="I50" s="173"/>
      <c r="J50" s="173"/>
    </row>
    <row r="51" spans="2:10" ht="13.5" customHeight="1">
      <c r="B51" s="173"/>
      <c r="C51" s="173"/>
      <c r="D51" s="173"/>
      <c r="E51" s="173"/>
      <c r="F51" s="173"/>
      <c r="G51" s="173"/>
      <c r="H51" s="173"/>
      <c r="I51" s="173"/>
      <c r="J51" s="173"/>
    </row>
    <row r="52" spans="2:10">
      <c r="B52" s="173"/>
      <c r="C52" s="173"/>
      <c r="D52" s="173"/>
      <c r="E52" s="173"/>
      <c r="F52" s="173"/>
      <c r="G52" s="173"/>
      <c r="H52" s="173"/>
      <c r="I52" s="173"/>
      <c r="J52" s="173"/>
    </row>
    <row r="55" spans="2:10" ht="12.75" customHeight="1"/>
    <row r="57" spans="2:10" ht="13.5" customHeight="1"/>
    <row r="59" spans="2:10" ht="12.75" customHeight="1"/>
    <row r="67" ht="13.5" customHeight="1"/>
    <row r="76" ht="12.75" customHeight="1"/>
    <row r="78" ht="13.5" customHeight="1"/>
    <row r="80" ht="12.75" customHeight="1"/>
    <row r="88" ht="13.5" customHeight="1"/>
  </sheetData>
  <mergeCells count="15">
    <mergeCell ref="A30:J30"/>
    <mergeCell ref="A31:J31"/>
    <mergeCell ref="B7:B8"/>
    <mergeCell ref="G7:G8"/>
    <mergeCell ref="A19:C19"/>
    <mergeCell ref="A29:J29"/>
    <mergeCell ref="C7:D7"/>
    <mergeCell ref="H7:I7"/>
    <mergeCell ref="B6:E6"/>
    <mergeCell ref="G6:J6"/>
    <mergeCell ref="A1:J1"/>
    <mergeCell ref="A2:J2"/>
    <mergeCell ref="A3:J3"/>
    <mergeCell ref="A4:J4"/>
    <mergeCell ref="A5:J5"/>
  </mergeCells>
  <pageMargins left="1.05" right="1.05" top="0.5" bottom="0.25" header="0" footer="0"/>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dimension ref="A1:K45"/>
  <sheetViews>
    <sheetView showGridLines="0" view="pageLayout" zoomScale="130" zoomScaleNormal="100" zoomScaleSheetLayoutView="100" zoomScalePageLayoutView="130" workbookViewId="0">
      <selection activeCell="H9" sqref="H9"/>
    </sheetView>
  </sheetViews>
  <sheetFormatPr defaultRowHeight="8.25"/>
  <cols>
    <col min="1" max="1" width="9.140625" style="155" customWidth="1"/>
    <col min="2" max="2" width="9.28515625" style="155" customWidth="1"/>
    <col min="3" max="5" width="9.140625" style="155" customWidth="1"/>
    <col min="6" max="6" width="0.85546875" style="239" customWidth="1"/>
    <col min="7" max="9" width="9.140625" style="155" customWidth="1"/>
    <col min="10" max="10" width="9" style="155" customWidth="1"/>
    <col min="11" max="11" width="10.140625" style="155" bestFit="1" customWidth="1"/>
    <col min="12" max="16384" width="9.140625" style="155"/>
  </cols>
  <sheetData>
    <row r="1" spans="1:11" ht="10.5" customHeight="1">
      <c r="A1" s="345" t="s">
        <v>475</v>
      </c>
      <c r="B1" s="345"/>
      <c r="C1" s="345"/>
      <c r="D1" s="345"/>
      <c r="E1" s="345"/>
      <c r="F1" s="345"/>
      <c r="G1" s="345"/>
      <c r="H1" s="345"/>
      <c r="I1" s="345"/>
      <c r="J1" s="345"/>
    </row>
    <row r="2" spans="1:11" ht="12.75" customHeight="1">
      <c r="A2" s="339" t="s">
        <v>449</v>
      </c>
      <c r="B2" s="339"/>
      <c r="C2" s="339"/>
      <c r="D2" s="339"/>
      <c r="E2" s="339"/>
      <c r="F2" s="339"/>
      <c r="G2" s="339"/>
      <c r="H2" s="339"/>
      <c r="I2" s="339"/>
      <c r="J2" s="339"/>
    </row>
    <row r="3" spans="1:11" ht="28.5" customHeight="1">
      <c r="A3" s="333" t="s">
        <v>603</v>
      </c>
      <c r="B3" s="333"/>
      <c r="C3" s="333"/>
      <c r="D3" s="333"/>
      <c r="E3" s="333"/>
      <c r="F3" s="333"/>
      <c r="G3" s="333"/>
      <c r="H3" s="333"/>
      <c r="I3" s="333"/>
      <c r="J3" s="333"/>
    </row>
    <row r="4" spans="1:11" ht="6.75" customHeight="1">
      <c r="A4" s="330"/>
      <c r="B4" s="330"/>
      <c r="C4" s="330"/>
      <c r="D4" s="330"/>
      <c r="E4" s="330"/>
      <c r="F4" s="330"/>
      <c r="G4" s="330"/>
      <c r="H4" s="330"/>
      <c r="I4" s="330"/>
      <c r="J4" s="330"/>
    </row>
    <row r="5" spans="1:11" ht="10.5" customHeight="1">
      <c r="A5" s="341" t="s">
        <v>476</v>
      </c>
      <c r="B5" s="341"/>
      <c r="C5" s="341"/>
      <c r="D5" s="341"/>
      <c r="E5" s="341"/>
      <c r="F5" s="341"/>
      <c r="G5" s="341"/>
      <c r="H5" s="341"/>
      <c r="I5" s="341"/>
      <c r="J5" s="341"/>
    </row>
    <row r="6" spans="1:11" ht="9" customHeight="1">
      <c r="A6" s="135"/>
      <c r="B6" s="374" t="s">
        <v>478</v>
      </c>
      <c r="C6" s="374"/>
      <c r="D6" s="374"/>
      <c r="E6" s="374"/>
      <c r="F6" s="251"/>
      <c r="G6" s="374" t="s">
        <v>479</v>
      </c>
      <c r="H6" s="374"/>
      <c r="I6" s="374"/>
      <c r="J6" s="374"/>
    </row>
    <row r="7" spans="1:11" ht="18" customHeight="1">
      <c r="A7" s="135"/>
      <c r="B7" s="371" t="s">
        <v>474</v>
      </c>
      <c r="C7" s="375" t="s">
        <v>472</v>
      </c>
      <c r="D7" s="375"/>
      <c r="E7" s="292"/>
      <c r="F7" s="176"/>
      <c r="G7" s="371" t="s">
        <v>474</v>
      </c>
      <c r="H7" s="375" t="s">
        <v>472</v>
      </c>
      <c r="I7" s="375"/>
      <c r="J7" s="292"/>
    </row>
    <row r="8" spans="1:11" ht="27" customHeight="1">
      <c r="A8" s="2" t="s">
        <v>477</v>
      </c>
      <c r="B8" s="371"/>
      <c r="C8" s="156" t="s">
        <v>473</v>
      </c>
      <c r="D8" s="247" t="s">
        <v>602</v>
      </c>
      <c r="E8" s="156" t="s">
        <v>2</v>
      </c>
      <c r="F8" s="238"/>
      <c r="G8" s="371"/>
      <c r="H8" s="138" t="s">
        <v>473</v>
      </c>
      <c r="I8" s="246" t="s">
        <v>602</v>
      </c>
      <c r="J8" s="138" t="s">
        <v>2</v>
      </c>
    </row>
    <row r="9" spans="1:11" ht="9.1999999999999993" customHeight="1">
      <c r="A9" s="34" t="s">
        <v>40</v>
      </c>
      <c r="B9" s="269" t="s">
        <v>331</v>
      </c>
      <c r="C9" s="269" t="s">
        <v>331</v>
      </c>
      <c r="D9" s="269" t="s">
        <v>331</v>
      </c>
      <c r="E9" s="269" t="s">
        <v>331</v>
      </c>
      <c r="F9" s="269"/>
      <c r="G9" s="79">
        <v>3271703</v>
      </c>
      <c r="H9" s="79">
        <v>5299052</v>
      </c>
      <c r="I9" s="79">
        <v>6661937</v>
      </c>
      <c r="J9" s="79">
        <v>15232692</v>
      </c>
    </row>
    <row r="10" spans="1:11" ht="9.1999999999999993" customHeight="1">
      <c r="A10" s="34" t="s">
        <v>201</v>
      </c>
      <c r="B10" s="269">
        <v>122108</v>
      </c>
      <c r="C10" s="269">
        <v>335781</v>
      </c>
      <c r="D10" s="269">
        <v>63363</v>
      </c>
      <c r="E10" s="269">
        <v>521252</v>
      </c>
      <c r="F10" s="269"/>
      <c r="G10" s="79">
        <v>1163827</v>
      </c>
      <c r="H10" s="79">
        <v>3461466</v>
      </c>
      <c r="I10" s="79">
        <v>5680146</v>
      </c>
      <c r="J10" s="79">
        <v>10305439</v>
      </c>
    </row>
    <row r="11" spans="1:11" ht="9.1999999999999993" customHeight="1" thickBot="1">
      <c r="A11" s="93" t="s">
        <v>273</v>
      </c>
      <c r="B11" s="270">
        <v>325607</v>
      </c>
      <c r="C11" s="270">
        <v>1024771</v>
      </c>
      <c r="D11" s="270">
        <v>694571</v>
      </c>
      <c r="E11" s="270">
        <v>2044949</v>
      </c>
      <c r="F11" s="270"/>
      <c r="G11" s="110">
        <v>1161894</v>
      </c>
      <c r="H11" s="110">
        <v>3030455</v>
      </c>
      <c r="I11" s="110">
        <v>7358155</v>
      </c>
      <c r="J11" s="110">
        <v>11550504</v>
      </c>
    </row>
    <row r="12" spans="1:11" ht="9.1999999999999993" customHeight="1">
      <c r="A12" s="249" t="s">
        <v>2</v>
      </c>
      <c r="B12" s="271">
        <v>447715</v>
      </c>
      <c r="C12" s="271">
        <v>1360552</v>
      </c>
      <c r="D12" s="271">
        <v>757934</v>
      </c>
      <c r="E12" s="271">
        <v>2566201</v>
      </c>
      <c r="F12" s="271"/>
      <c r="G12" s="271">
        <v>5597424</v>
      </c>
      <c r="H12" s="271">
        <v>11790973</v>
      </c>
      <c r="I12" s="271">
        <v>19700238</v>
      </c>
      <c r="J12" s="271">
        <v>37088635</v>
      </c>
      <c r="K12" s="160"/>
    </row>
    <row r="13" spans="1:11" ht="9.1999999999999993" customHeight="1">
      <c r="A13" s="93"/>
      <c r="B13" s="252"/>
      <c r="C13" s="252"/>
      <c r="D13" s="252"/>
      <c r="E13" s="252"/>
      <c r="F13" s="252"/>
      <c r="G13" s="253"/>
      <c r="H13" s="253"/>
      <c r="I13" s="253"/>
      <c r="J13" s="253"/>
    </row>
    <row r="14" spans="1:11" ht="9.1999999999999993" customHeight="1">
      <c r="A14" s="377" t="s">
        <v>455</v>
      </c>
      <c r="B14" s="377"/>
      <c r="C14" s="40"/>
      <c r="D14" s="40"/>
      <c r="E14" s="40"/>
      <c r="F14" s="40"/>
      <c r="G14" s="40"/>
      <c r="H14" s="171"/>
      <c r="I14" s="171"/>
      <c r="J14" s="171"/>
    </row>
    <row r="15" spans="1:11" ht="9.1999999999999993" customHeight="1">
      <c r="A15" s="34" t="s">
        <v>40</v>
      </c>
      <c r="B15" s="272" t="s">
        <v>331</v>
      </c>
      <c r="C15" s="272" t="s">
        <v>331</v>
      </c>
      <c r="D15" s="272" t="s">
        <v>331</v>
      </c>
      <c r="E15" s="272" t="s">
        <v>331</v>
      </c>
      <c r="F15" s="272"/>
      <c r="G15" s="272">
        <v>21.478166826979763</v>
      </c>
      <c r="H15" s="272">
        <v>34.787363914402</v>
      </c>
      <c r="I15" s="272">
        <v>43.73446925861824</v>
      </c>
      <c r="J15" s="272">
        <v>100</v>
      </c>
    </row>
    <row r="16" spans="1:11" ht="9.1999999999999993" customHeight="1">
      <c r="A16" s="78" t="s">
        <v>201</v>
      </c>
      <c r="B16" s="167">
        <v>23.425905320267358</v>
      </c>
      <c r="C16" s="167">
        <v>64.418170098148309</v>
      </c>
      <c r="D16" s="167">
        <v>12.155924581584339</v>
      </c>
      <c r="E16" s="167">
        <v>100</v>
      </c>
      <c r="F16" s="167"/>
      <c r="G16" s="167">
        <v>11.293327727232192</v>
      </c>
      <c r="H16" s="167">
        <v>33.588729213767607</v>
      </c>
      <c r="I16" s="167">
        <v>55.117943059000204</v>
      </c>
      <c r="J16" s="167">
        <v>100</v>
      </c>
    </row>
    <row r="17" spans="1:10" ht="9.1999999999999993" customHeight="1" thickBot="1">
      <c r="A17" s="108" t="s">
        <v>273</v>
      </c>
      <c r="B17" s="273">
        <v>15.922499778723086</v>
      </c>
      <c r="C17" s="273">
        <v>50.112301089171417</v>
      </c>
      <c r="D17" s="273">
        <v>33.965199132105496</v>
      </c>
      <c r="E17" s="273">
        <v>100</v>
      </c>
      <c r="F17" s="273"/>
      <c r="G17" s="273">
        <v>10.059249362625215</v>
      </c>
      <c r="H17" s="273">
        <v>26.236560759599755</v>
      </c>
      <c r="I17" s="273">
        <v>63.704189877775029</v>
      </c>
      <c r="J17" s="273">
        <v>100</v>
      </c>
    </row>
    <row r="18" spans="1:10" ht="9.1999999999999993" customHeight="1">
      <c r="A18" s="88" t="s">
        <v>216</v>
      </c>
      <c r="B18" s="274">
        <v>17.446606871402512</v>
      </c>
      <c r="C18" s="274">
        <v>53.018138485644741</v>
      </c>
      <c r="D18" s="274">
        <v>29.535254642952751</v>
      </c>
      <c r="E18" s="274">
        <v>100</v>
      </c>
      <c r="F18" s="274"/>
      <c r="G18" s="274">
        <v>15.092019428593154</v>
      </c>
      <c r="H18" s="274">
        <v>31.791337157595585</v>
      </c>
      <c r="I18" s="274">
        <v>53.116643413811268</v>
      </c>
      <c r="J18" s="274">
        <v>100</v>
      </c>
    </row>
    <row r="19" spans="1:10" ht="10.5" customHeight="1">
      <c r="A19" s="376" t="s">
        <v>480</v>
      </c>
      <c r="B19" s="376"/>
      <c r="C19" s="376"/>
      <c r="D19" s="376"/>
      <c r="E19" s="376"/>
      <c r="F19" s="376"/>
      <c r="G19" s="376"/>
      <c r="H19" s="376"/>
      <c r="I19" s="376"/>
      <c r="J19" s="376"/>
    </row>
    <row r="20" spans="1:10" ht="18.75" customHeight="1">
      <c r="A20" s="368" t="s">
        <v>386</v>
      </c>
      <c r="B20" s="368"/>
      <c r="C20" s="368"/>
      <c r="D20" s="368"/>
      <c r="E20" s="368"/>
      <c r="F20" s="368"/>
      <c r="G20" s="368"/>
      <c r="H20" s="368"/>
      <c r="I20" s="368"/>
      <c r="J20" s="368"/>
    </row>
    <row r="21" spans="1:10">
      <c r="B21" s="40"/>
      <c r="C21" s="40"/>
      <c r="D21" s="178"/>
      <c r="E21" s="40"/>
      <c r="F21" s="40"/>
      <c r="G21" s="40"/>
      <c r="H21" s="40"/>
      <c r="I21" s="40"/>
      <c r="J21" s="40"/>
    </row>
    <row r="22" spans="1:10" ht="13.5" customHeight="1">
      <c r="B22" s="40"/>
      <c r="C22" s="40"/>
      <c r="D22" s="40"/>
      <c r="E22" s="40"/>
      <c r="F22" s="40"/>
      <c r="G22" s="40"/>
      <c r="H22" s="40"/>
      <c r="I22" s="40"/>
      <c r="J22" s="40"/>
    </row>
    <row r="23" spans="1:10">
      <c r="G23" s="40"/>
      <c r="H23" s="40"/>
      <c r="I23" s="40"/>
      <c r="J23" s="40"/>
    </row>
    <row r="24" spans="1:10" ht="24" customHeight="1">
      <c r="B24" s="40"/>
      <c r="C24" s="40"/>
      <c r="D24" s="40"/>
      <c r="E24" s="40"/>
      <c r="F24" s="40"/>
      <c r="G24" s="40"/>
      <c r="H24" s="40"/>
      <c r="I24" s="40"/>
      <c r="J24" s="40"/>
    </row>
    <row r="25" spans="1:10">
      <c r="B25" s="40"/>
      <c r="C25" s="40"/>
      <c r="D25" s="40"/>
      <c r="E25" s="40"/>
      <c r="F25" s="40"/>
      <c r="G25" s="40"/>
      <c r="H25" s="40"/>
      <c r="I25" s="40"/>
      <c r="J25" s="40"/>
    </row>
    <row r="26" spans="1:10">
      <c r="B26" s="40"/>
      <c r="C26" s="40"/>
      <c r="D26" s="40"/>
      <c r="E26" s="40"/>
      <c r="F26" s="40"/>
      <c r="G26" s="40"/>
      <c r="H26" s="40"/>
      <c r="I26" s="40"/>
      <c r="J26" s="40"/>
    </row>
    <row r="27" spans="1:10" ht="24.75" customHeight="1">
      <c r="B27" s="179"/>
      <c r="C27" s="179"/>
      <c r="D27" s="179"/>
      <c r="E27" s="179"/>
      <c r="F27" s="179"/>
    </row>
    <row r="28" spans="1:10">
      <c r="B28" s="179"/>
      <c r="C28" s="179"/>
      <c r="D28" s="179"/>
      <c r="E28" s="179"/>
      <c r="F28" s="179"/>
      <c r="G28" s="179"/>
      <c r="H28" s="179"/>
      <c r="I28" s="179"/>
      <c r="J28" s="179"/>
    </row>
    <row r="29" spans="1:10">
      <c r="B29" s="179"/>
      <c r="C29" s="179"/>
      <c r="D29" s="179"/>
      <c r="E29" s="179"/>
      <c r="F29" s="179"/>
      <c r="G29" s="179"/>
      <c r="H29" s="179"/>
      <c r="I29" s="179"/>
      <c r="J29" s="179"/>
    </row>
    <row r="32" spans="1:10" ht="12.75" customHeight="1"/>
    <row r="34" spans="2:10" ht="13.5" customHeight="1"/>
    <row r="35" spans="2:10">
      <c r="B35" s="40"/>
      <c r="C35" s="40"/>
      <c r="D35" s="40"/>
      <c r="E35" s="40"/>
      <c r="F35" s="40"/>
      <c r="G35" s="40"/>
      <c r="H35" s="40"/>
      <c r="I35" s="40"/>
      <c r="J35" s="40"/>
    </row>
    <row r="36" spans="2:10" ht="24" customHeight="1">
      <c r="B36" s="40"/>
      <c r="C36" s="40"/>
      <c r="D36" s="40"/>
      <c r="E36" s="40"/>
      <c r="F36" s="40"/>
      <c r="G36" s="40"/>
      <c r="H36" s="40"/>
      <c r="I36" s="40"/>
      <c r="J36" s="40"/>
    </row>
    <row r="37" spans="2:10">
      <c r="B37" s="40"/>
      <c r="C37" s="40"/>
      <c r="D37" s="40"/>
      <c r="E37" s="40"/>
      <c r="F37" s="40"/>
      <c r="G37" s="40"/>
      <c r="H37" s="40"/>
      <c r="I37" s="40"/>
      <c r="J37" s="40"/>
    </row>
    <row r="38" spans="2:10">
      <c r="B38" s="40"/>
      <c r="C38" s="40"/>
      <c r="D38" s="40"/>
      <c r="E38" s="40"/>
      <c r="F38" s="40"/>
      <c r="G38" s="40"/>
      <c r="H38" s="40"/>
      <c r="I38" s="40"/>
      <c r="J38" s="40"/>
    </row>
    <row r="39" spans="2:10" ht="24.75" customHeight="1">
      <c r="B39" s="40"/>
      <c r="C39" s="40"/>
      <c r="D39" s="40"/>
      <c r="E39" s="40"/>
      <c r="F39" s="40"/>
      <c r="G39" s="40"/>
      <c r="H39" s="40"/>
      <c r="I39" s="40"/>
      <c r="J39" s="40"/>
    </row>
    <row r="40" spans="2:10">
      <c r="B40" s="40"/>
      <c r="C40" s="40"/>
      <c r="D40" s="40"/>
      <c r="E40" s="40"/>
      <c r="F40" s="40"/>
      <c r="G40" s="40"/>
      <c r="H40" s="40"/>
      <c r="I40" s="40"/>
      <c r="J40" s="40"/>
    </row>
    <row r="42" spans="2:10">
      <c r="B42" s="179"/>
      <c r="C42" s="179"/>
      <c r="D42" s="179"/>
      <c r="E42" s="179"/>
      <c r="F42" s="179"/>
      <c r="G42" s="179"/>
      <c r="H42" s="179"/>
      <c r="I42" s="179"/>
      <c r="J42" s="179"/>
    </row>
    <row r="43" spans="2:10">
      <c r="B43" s="179"/>
      <c r="C43" s="179"/>
      <c r="D43" s="179"/>
      <c r="E43" s="179"/>
      <c r="F43" s="179"/>
      <c r="G43" s="179"/>
      <c r="H43" s="179"/>
      <c r="I43" s="179"/>
      <c r="J43" s="179"/>
    </row>
    <row r="44" spans="2:10">
      <c r="B44" s="179"/>
      <c r="C44" s="179"/>
      <c r="D44" s="179"/>
      <c r="E44" s="179"/>
      <c r="F44" s="179"/>
      <c r="G44" s="179"/>
      <c r="H44" s="179"/>
      <c r="I44" s="179"/>
      <c r="J44" s="179"/>
    </row>
    <row r="45" spans="2:10">
      <c r="B45" s="179"/>
      <c r="C45" s="179"/>
      <c r="D45" s="179"/>
      <c r="E45" s="179"/>
      <c r="F45" s="179"/>
      <c r="G45" s="179"/>
      <c r="H45" s="179"/>
      <c r="I45" s="179"/>
      <c r="J45" s="179"/>
    </row>
  </sheetData>
  <mergeCells count="14">
    <mergeCell ref="A1:J1"/>
    <mergeCell ref="A2:J2"/>
    <mergeCell ref="A20:J20"/>
    <mergeCell ref="A3:J3"/>
    <mergeCell ref="A4:J4"/>
    <mergeCell ref="A5:J5"/>
    <mergeCell ref="B6:E6"/>
    <mergeCell ref="G6:J6"/>
    <mergeCell ref="A19:J19"/>
    <mergeCell ref="B7:B8"/>
    <mergeCell ref="G7:G8"/>
    <mergeCell ref="A14:B14"/>
    <mergeCell ref="C7:D7"/>
    <mergeCell ref="H7:I7"/>
  </mergeCells>
  <phoneticPr fontId="1" type="noConversion"/>
  <pageMargins left="1.05" right="1.05" top="0.5" bottom="0.25" header="0" footer="0"/>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dimension ref="A1:I62"/>
  <sheetViews>
    <sheetView showGridLines="0" view="pageLayout" zoomScale="130" zoomScaleNormal="130" zoomScaleSheetLayoutView="100" zoomScalePageLayoutView="130" workbookViewId="0">
      <selection activeCell="G20" sqref="G20"/>
    </sheetView>
  </sheetViews>
  <sheetFormatPr defaultRowHeight="8.25"/>
  <cols>
    <col min="1" max="1" width="13.85546875" style="155" customWidth="1"/>
    <col min="2" max="8" width="9.85546875" style="155" customWidth="1"/>
    <col min="9" max="9" width="11.5703125" style="155" bestFit="1" customWidth="1"/>
    <col min="10" max="16384" width="9.140625" style="155"/>
  </cols>
  <sheetData>
    <row r="1" spans="1:8" ht="9.75" customHeight="1">
      <c r="A1" s="345" t="s">
        <v>481</v>
      </c>
      <c r="B1" s="345"/>
      <c r="C1" s="345"/>
      <c r="D1" s="345"/>
      <c r="E1" s="345"/>
      <c r="F1" s="345"/>
      <c r="G1" s="345"/>
      <c r="H1" s="345"/>
    </row>
    <row r="2" spans="1:8" ht="12.75" customHeight="1">
      <c r="A2" s="378" t="s">
        <v>449</v>
      </c>
      <c r="B2" s="378"/>
      <c r="C2" s="378"/>
      <c r="D2" s="378"/>
      <c r="E2" s="378"/>
      <c r="F2" s="378"/>
      <c r="G2" s="378"/>
      <c r="H2" s="378"/>
    </row>
    <row r="3" spans="1:8" ht="17.25" customHeight="1">
      <c r="A3" s="333" t="s">
        <v>482</v>
      </c>
      <c r="B3" s="333"/>
      <c r="C3" s="333"/>
      <c r="D3" s="333"/>
      <c r="E3" s="333"/>
      <c r="F3" s="333"/>
      <c r="G3" s="333"/>
      <c r="H3" s="333"/>
    </row>
    <row r="4" spans="1:8" ht="7.5" customHeight="1">
      <c r="A4" s="330"/>
      <c r="B4" s="330"/>
      <c r="C4" s="330"/>
      <c r="D4" s="330"/>
      <c r="E4" s="330"/>
      <c r="F4" s="330"/>
      <c r="G4" s="330"/>
      <c r="H4" s="330"/>
    </row>
    <row r="5" spans="1:8" ht="18" customHeight="1">
      <c r="A5" s="341" t="s">
        <v>483</v>
      </c>
      <c r="B5" s="341"/>
      <c r="C5" s="341"/>
      <c r="D5" s="341"/>
      <c r="E5" s="341"/>
      <c r="F5" s="341"/>
      <c r="G5" s="341"/>
      <c r="H5" s="341"/>
    </row>
    <row r="6" spans="1:8" ht="18" customHeight="1">
      <c r="B6" s="246" t="s">
        <v>41</v>
      </c>
      <c r="C6" s="246" t="s">
        <v>484</v>
      </c>
      <c r="D6" s="246" t="s">
        <v>42</v>
      </c>
      <c r="E6" s="246" t="s">
        <v>485</v>
      </c>
      <c r="F6" s="275" t="s">
        <v>486</v>
      </c>
      <c r="G6" s="276" t="s">
        <v>487</v>
      </c>
      <c r="H6" s="246" t="s">
        <v>2</v>
      </c>
    </row>
    <row r="7" spans="1:8" ht="9.1999999999999993" customHeight="1">
      <c r="A7" s="56" t="s">
        <v>277</v>
      </c>
      <c r="B7" s="148">
        <v>5627725</v>
      </c>
      <c r="C7" s="148">
        <v>13147301</v>
      </c>
      <c r="D7" s="148">
        <v>50658918</v>
      </c>
      <c r="E7" s="148">
        <v>52720919</v>
      </c>
      <c r="F7" s="148">
        <v>30944971</v>
      </c>
      <c r="G7" s="148">
        <v>17633682</v>
      </c>
      <c r="H7" s="148">
        <v>170733516</v>
      </c>
    </row>
    <row r="8" spans="1:8" ht="9.1999999999999993" customHeight="1">
      <c r="A8" s="56" t="s">
        <v>278</v>
      </c>
      <c r="B8" s="148">
        <v>6802035</v>
      </c>
      <c r="C8" s="148">
        <v>3855509</v>
      </c>
      <c r="D8" s="148">
        <v>7552605</v>
      </c>
      <c r="E8" s="148">
        <v>6308652</v>
      </c>
      <c r="F8" s="148">
        <v>5353367</v>
      </c>
      <c r="G8" s="148">
        <v>3740445</v>
      </c>
      <c r="H8" s="148">
        <v>33612613</v>
      </c>
    </row>
    <row r="9" spans="1:8" ht="9.1999999999999993" customHeight="1">
      <c r="A9" s="152" t="s">
        <v>63</v>
      </c>
      <c r="B9" s="150">
        <v>3836837</v>
      </c>
      <c r="C9" s="150">
        <v>1867675</v>
      </c>
      <c r="D9" s="150">
        <v>2193090</v>
      </c>
      <c r="E9" s="150">
        <v>1104385</v>
      </c>
      <c r="F9" s="150">
        <v>372528</v>
      </c>
      <c r="G9" s="150">
        <v>133592</v>
      </c>
      <c r="H9" s="150">
        <v>9508107</v>
      </c>
    </row>
    <row r="10" spans="1:8" ht="9.1999999999999993" customHeight="1">
      <c r="A10" s="152" t="s">
        <v>67</v>
      </c>
      <c r="B10" s="150">
        <v>818536</v>
      </c>
      <c r="C10" s="150">
        <v>556400</v>
      </c>
      <c r="D10" s="150">
        <v>1381879</v>
      </c>
      <c r="E10" s="150">
        <v>1562127</v>
      </c>
      <c r="F10" s="150">
        <v>2434680</v>
      </c>
      <c r="G10" s="150">
        <v>1745816</v>
      </c>
      <c r="H10" s="150">
        <v>8499438</v>
      </c>
    </row>
    <row r="11" spans="1:8" ht="9.1999999999999993" customHeight="1">
      <c r="A11" s="152" t="s">
        <v>65</v>
      </c>
      <c r="B11" s="150">
        <v>478424</v>
      </c>
      <c r="C11" s="150">
        <v>384534</v>
      </c>
      <c r="D11" s="150">
        <v>979509</v>
      </c>
      <c r="E11" s="150">
        <v>795677</v>
      </c>
      <c r="F11" s="150">
        <v>391433</v>
      </c>
      <c r="G11" s="150">
        <v>209956</v>
      </c>
      <c r="H11" s="150">
        <v>3239533</v>
      </c>
    </row>
    <row r="12" spans="1:8" ht="9.1999999999999993" customHeight="1">
      <c r="A12" s="152" t="s">
        <v>64</v>
      </c>
      <c r="B12" s="150">
        <v>855523</v>
      </c>
      <c r="C12" s="150">
        <v>386005</v>
      </c>
      <c r="D12" s="150">
        <v>619380</v>
      </c>
      <c r="E12" s="150">
        <v>417379</v>
      </c>
      <c r="F12" s="150">
        <v>158990</v>
      </c>
      <c r="G12" s="150">
        <v>65790</v>
      </c>
      <c r="H12" s="150">
        <v>2503067</v>
      </c>
    </row>
    <row r="13" spans="1:8" ht="9.1999999999999993" customHeight="1">
      <c r="A13" s="152" t="s">
        <v>66</v>
      </c>
      <c r="B13" s="150">
        <v>227489</v>
      </c>
      <c r="C13" s="150">
        <v>182903</v>
      </c>
      <c r="D13" s="150">
        <v>649731</v>
      </c>
      <c r="E13" s="150">
        <v>607593</v>
      </c>
      <c r="F13" s="150">
        <v>412878</v>
      </c>
      <c r="G13" s="150">
        <v>233552</v>
      </c>
      <c r="H13" s="150">
        <v>2314146</v>
      </c>
    </row>
    <row r="14" spans="1:8" ht="9.1999999999999993" customHeight="1">
      <c r="A14" s="152" t="s">
        <v>62</v>
      </c>
      <c r="B14" s="150">
        <v>104238</v>
      </c>
      <c r="C14" s="150">
        <v>74694</v>
      </c>
      <c r="D14" s="150">
        <v>228991</v>
      </c>
      <c r="E14" s="150">
        <v>243236</v>
      </c>
      <c r="F14" s="150">
        <v>314754</v>
      </c>
      <c r="G14" s="150">
        <v>241495</v>
      </c>
      <c r="H14" s="150">
        <v>1207408</v>
      </c>
    </row>
    <row r="15" spans="1:8" ht="9.1999999999999993" customHeight="1">
      <c r="A15" s="152" t="s">
        <v>209</v>
      </c>
      <c r="B15" s="150">
        <v>480988</v>
      </c>
      <c r="C15" s="150">
        <v>403298</v>
      </c>
      <c r="D15" s="150">
        <v>1500025</v>
      </c>
      <c r="E15" s="150">
        <v>1578255</v>
      </c>
      <c r="F15" s="150">
        <v>1268104</v>
      </c>
      <c r="G15" s="150">
        <v>1110244</v>
      </c>
      <c r="H15" s="150">
        <v>6340914</v>
      </c>
    </row>
    <row r="16" spans="1:8" ht="9.1999999999999993" customHeight="1">
      <c r="A16" s="199"/>
      <c r="B16" s="197"/>
      <c r="C16" s="197"/>
      <c r="D16" s="197"/>
      <c r="E16" s="197"/>
      <c r="F16" s="197"/>
      <c r="G16" s="197"/>
      <c r="H16" s="197"/>
    </row>
    <row r="17" spans="1:9" ht="9.1999999999999993" customHeight="1">
      <c r="A17" s="373" t="s">
        <v>455</v>
      </c>
      <c r="B17" s="373"/>
      <c r="C17" s="373"/>
      <c r="D17" s="373"/>
      <c r="E17" s="373"/>
      <c r="F17" s="373"/>
      <c r="G17" s="373"/>
      <c r="H17" s="171"/>
    </row>
    <row r="18" spans="1:9" ht="9.1999999999999993" customHeight="1">
      <c r="A18" s="56" t="s">
        <v>277</v>
      </c>
      <c r="B18" s="201">
        <v>3.2962040095279241</v>
      </c>
      <c r="C18" s="201">
        <v>7.7004804375960969</v>
      </c>
      <c r="D18" s="201">
        <v>29.67133764175512</v>
      </c>
      <c r="E18" s="201">
        <v>30.879068290258836</v>
      </c>
      <c r="F18" s="201">
        <v>18.124719577613572</v>
      </c>
      <c r="G18" s="201">
        <v>10.328190043248451</v>
      </c>
      <c r="H18" s="202">
        <v>100</v>
      </c>
    </row>
    <row r="19" spans="1:9" ht="9.1999999999999993" customHeight="1">
      <c r="A19" s="137" t="s">
        <v>278</v>
      </c>
      <c r="B19" s="163">
        <v>20.236555247876741</v>
      </c>
      <c r="C19" s="163">
        <v>11.470423319960277</v>
      </c>
      <c r="D19" s="163">
        <v>22.469556294239904</v>
      </c>
      <c r="E19" s="163">
        <v>18.768704474121069</v>
      </c>
      <c r="F19" s="163">
        <v>15.926661220893479</v>
      </c>
      <c r="G19" s="163">
        <v>11.12809944290853</v>
      </c>
      <c r="H19" s="164">
        <v>100</v>
      </c>
    </row>
    <row r="20" spans="1:9" ht="9.1999999999999993" customHeight="1">
      <c r="A20" s="152" t="s">
        <v>63</v>
      </c>
      <c r="B20" s="153">
        <v>40.353321644360967</v>
      </c>
      <c r="C20" s="153">
        <v>19.642974148271573</v>
      </c>
      <c r="D20" s="153">
        <v>23.065474547141719</v>
      </c>
      <c r="E20" s="153">
        <v>11.61519322405606</v>
      </c>
      <c r="F20" s="153">
        <v>3.9180038676468412</v>
      </c>
      <c r="G20" s="153">
        <v>1.4050325685228406</v>
      </c>
      <c r="H20" s="165">
        <v>100</v>
      </c>
    </row>
    <row r="21" spans="1:9" ht="9.1999999999999993" customHeight="1">
      <c r="A21" s="152" t="s">
        <v>67</v>
      </c>
      <c r="B21" s="153">
        <v>9.6304720382688824</v>
      </c>
      <c r="C21" s="153">
        <v>6.5463151798977766</v>
      </c>
      <c r="D21" s="153">
        <v>16.258474972109919</v>
      </c>
      <c r="E21" s="153">
        <v>18.379179894011816</v>
      </c>
      <c r="F21" s="153">
        <v>28.645188070081812</v>
      </c>
      <c r="G21" s="153">
        <v>20.540369845629794</v>
      </c>
      <c r="H21" s="165">
        <v>100</v>
      </c>
    </row>
    <row r="22" spans="1:9" ht="9.1999999999999993" customHeight="1">
      <c r="A22" s="152" t="s">
        <v>65</v>
      </c>
      <c r="B22" s="153">
        <v>14.76830148049117</v>
      </c>
      <c r="C22" s="153">
        <v>11.870044231684011</v>
      </c>
      <c r="D22" s="153">
        <v>30.236117366299403</v>
      </c>
      <c r="E22" s="153">
        <v>24.561472286283237</v>
      </c>
      <c r="F22" s="153">
        <v>12.0830070260127</v>
      </c>
      <c r="G22" s="153">
        <v>6.4810576092294774</v>
      </c>
      <c r="H22" s="165">
        <v>100</v>
      </c>
    </row>
    <row r="23" spans="1:9" ht="9.1999999999999993" customHeight="1">
      <c r="A23" s="152" t="s">
        <v>64</v>
      </c>
      <c r="B23" s="153">
        <v>34.178989216029777</v>
      </c>
      <c r="C23" s="153">
        <v>15.421281172257876</v>
      </c>
      <c r="D23" s="153">
        <v>24.744843026574998</v>
      </c>
      <c r="E23" s="153">
        <v>16.674703473778369</v>
      </c>
      <c r="F23" s="153">
        <v>6.3518076024333343</v>
      </c>
      <c r="G23" s="153">
        <v>2.6283755089256502</v>
      </c>
      <c r="H23" s="165">
        <v>100</v>
      </c>
    </row>
    <row r="24" spans="1:9" ht="9.1999999999999993" customHeight="1">
      <c r="A24" s="152" t="s">
        <v>66</v>
      </c>
      <c r="B24" s="153">
        <v>9.8303650677182866</v>
      </c>
      <c r="C24" s="153">
        <v>7.903693198268388</v>
      </c>
      <c r="D24" s="153">
        <v>28.076491284473835</v>
      </c>
      <c r="E24" s="153">
        <v>26.255603579030883</v>
      </c>
      <c r="F24" s="153">
        <v>17.841484504434899</v>
      </c>
      <c r="G24" s="153">
        <v>10.092362366073704</v>
      </c>
      <c r="H24" s="165">
        <v>100</v>
      </c>
    </row>
    <row r="25" spans="1:9" ht="9.1999999999999993" customHeight="1">
      <c r="A25" s="152" t="s">
        <v>62</v>
      </c>
      <c r="B25" s="153">
        <v>8.6332043518015453</v>
      </c>
      <c r="C25" s="153">
        <v>6.1863098472098912</v>
      </c>
      <c r="D25" s="153">
        <v>18.965502961716339</v>
      </c>
      <c r="E25" s="153">
        <v>20.145302996170308</v>
      </c>
      <c r="F25" s="153">
        <v>26.068570027695692</v>
      </c>
      <c r="G25" s="153">
        <v>20.001109815406224</v>
      </c>
      <c r="H25" s="165">
        <v>100</v>
      </c>
    </row>
    <row r="26" spans="1:9" ht="9.1999999999999993" customHeight="1">
      <c r="A26" s="152" t="s">
        <v>209</v>
      </c>
      <c r="B26" s="153">
        <v>7.5854679625050911</v>
      </c>
      <c r="C26" s="153">
        <v>6.360250273067888</v>
      </c>
      <c r="D26" s="153">
        <v>23.656289929180556</v>
      </c>
      <c r="E26" s="153">
        <v>24.89002374105689</v>
      </c>
      <c r="F26" s="153">
        <v>19.998757276947771</v>
      </c>
      <c r="G26" s="153">
        <v>17.509210817241804</v>
      </c>
      <c r="H26" s="165">
        <v>100</v>
      </c>
    </row>
    <row r="27" spans="1:9" ht="21.75" customHeight="1">
      <c r="A27" s="359" t="s">
        <v>574</v>
      </c>
      <c r="B27" s="359"/>
      <c r="C27" s="359"/>
      <c r="D27" s="359"/>
      <c r="E27" s="359"/>
      <c r="F27" s="359"/>
      <c r="G27" s="359"/>
      <c r="H27" s="359"/>
      <c r="I27" s="174"/>
    </row>
    <row r="28" spans="1:9" ht="10.5" customHeight="1">
      <c r="A28" s="359" t="s">
        <v>439</v>
      </c>
      <c r="B28" s="359"/>
      <c r="C28" s="359"/>
      <c r="D28" s="359"/>
      <c r="E28" s="359"/>
      <c r="F28" s="359"/>
      <c r="G28" s="359"/>
      <c r="H28" s="359"/>
    </row>
    <row r="29" spans="1:9" ht="17.25" customHeight="1">
      <c r="A29" s="338" t="s">
        <v>386</v>
      </c>
      <c r="B29" s="338"/>
      <c r="C29" s="338"/>
      <c r="D29" s="338"/>
      <c r="E29" s="338"/>
      <c r="F29" s="338"/>
      <c r="G29" s="338"/>
      <c r="H29" s="338"/>
    </row>
    <row r="30" spans="1:9">
      <c r="B30" s="40"/>
      <c r="C30" s="40"/>
      <c r="D30" s="40"/>
      <c r="E30" s="40"/>
      <c r="F30" s="40"/>
      <c r="G30" s="40"/>
      <c r="H30" s="40"/>
    </row>
    <row r="31" spans="1:9" ht="13.5" customHeight="1">
      <c r="B31" s="40"/>
      <c r="C31" s="40"/>
      <c r="D31" s="40"/>
      <c r="E31" s="40"/>
      <c r="F31" s="40"/>
      <c r="G31" s="40"/>
      <c r="H31" s="40"/>
    </row>
    <row r="32" spans="1:9">
      <c r="B32" s="40"/>
      <c r="C32" s="40"/>
      <c r="D32" s="40"/>
      <c r="E32" s="40"/>
      <c r="F32" s="40"/>
      <c r="G32" s="40"/>
      <c r="H32" s="40"/>
    </row>
    <row r="33" spans="2:8" ht="12.75" customHeight="1">
      <c r="B33" s="40"/>
      <c r="C33" s="40"/>
      <c r="D33" s="40"/>
      <c r="E33" s="40"/>
      <c r="F33" s="40"/>
      <c r="G33" s="40"/>
      <c r="H33" s="40"/>
    </row>
    <row r="34" spans="2:8">
      <c r="B34" s="40"/>
      <c r="C34" s="40"/>
      <c r="D34" s="40"/>
      <c r="E34" s="40"/>
      <c r="F34" s="40"/>
      <c r="G34" s="40"/>
      <c r="H34" s="40"/>
    </row>
    <row r="35" spans="2:8">
      <c r="B35" s="40"/>
      <c r="C35" s="40"/>
      <c r="D35" s="40"/>
      <c r="E35" s="40"/>
      <c r="F35" s="40"/>
      <c r="G35" s="40"/>
      <c r="H35" s="40"/>
    </row>
    <row r="36" spans="2:8">
      <c r="B36" s="40"/>
      <c r="C36" s="40"/>
      <c r="D36" s="40"/>
      <c r="E36" s="40"/>
      <c r="F36" s="40"/>
      <c r="G36" s="40"/>
      <c r="H36" s="40"/>
    </row>
    <row r="37" spans="2:8" ht="12.75" customHeight="1">
      <c r="B37" s="40"/>
      <c r="C37" s="40"/>
      <c r="D37" s="40"/>
      <c r="E37" s="40"/>
      <c r="F37" s="40"/>
      <c r="G37" s="40"/>
      <c r="H37" s="40"/>
    </row>
    <row r="38" spans="2:8">
      <c r="B38" s="40"/>
      <c r="C38" s="40"/>
      <c r="D38" s="40"/>
      <c r="E38" s="40"/>
      <c r="F38" s="40"/>
      <c r="G38" s="40"/>
      <c r="H38" s="40"/>
    </row>
    <row r="39" spans="2:8" ht="13.5" customHeight="1">
      <c r="B39" s="40"/>
      <c r="C39" s="40"/>
      <c r="D39" s="40"/>
      <c r="E39" s="40"/>
      <c r="F39" s="40"/>
      <c r="G39" s="40"/>
      <c r="H39" s="40"/>
    </row>
    <row r="41" spans="2:8" ht="12.75" customHeight="1">
      <c r="B41" s="173"/>
      <c r="C41" s="173"/>
      <c r="D41" s="173"/>
      <c r="E41" s="173"/>
      <c r="F41" s="173"/>
      <c r="G41" s="173"/>
      <c r="H41" s="173"/>
    </row>
    <row r="42" spans="2:8">
      <c r="B42" s="173"/>
      <c r="C42" s="173"/>
      <c r="D42" s="173"/>
      <c r="E42" s="173"/>
      <c r="F42" s="173"/>
      <c r="G42" s="173"/>
      <c r="H42" s="173"/>
    </row>
    <row r="43" spans="2:8">
      <c r="B43" s="173"/>
      <c r="C43" s="173"/>
      <c r="D43" s="173"/>
      <c r="E43" s="173"/>
      <c r="F43" s="173"/>
      <c r="G43" s="173"/>
      <c r="H43" s="173"/>
    </row>
    <row r="44" spans="2:8">
      <c r="B44" s="173"/>
      <c r="C44" s="173"/>
      <c r="D44" s="173"/>
      <c r="E44" s="173"/>
      <c r="F44" s="173"/>
      <c r="G44" s="173"/>
      <c r="H44" s="173"/>
    </row>
    <row r="45" spans="2:8">
      <c r="B45" s="173"/>
      <c r="C45" s="173"/>
      <c r="D45" s="173"/>
      <c r="E45" s="173"/>
      <c r="F45" s="173"/>
      <c r="G45" s="173"/>
      <c r="H45" s="173"/>
    </row>
    <row r="46" spans="2:8">
      <c r="B46" s="173"/>
      <c r="C46" s="173"/>
      <c r="D46" s="173"/>
      <c r="E46" s="173"/>
      <c r="F46" s="173"/>
      <c r="G46" s="173"/>
      <c r="H46" s="173"/>
    </row>
    <row r="47" spans="2:8">
      <c r="B47" s="173"/>
      <c r="C47" s="173"/>
      <c r="D47" s="173"/>
      <c r="E47" s="173"/>
      <c r="F47" s="173"/>
      <c r="G47" s="173"/>
      <c r="H47" s="173"/>
    </row>
    <row r="48" spans="2:8">
      <c r="B48" s="173"/>
      <c r="C48" s="173"/>
      <c r="D48" s="173"/>
      <c r="E48" s="173"/>
      <c r="F48" s="173"/>
      <c r="G48" s="173"/>
      <c r="H48" s="173"/>
    </row>
    <row r="49" spans="2:8">
      <c r="B49" s="173"/>
      <c r="C49" s="173"/>
      <c r="D49" s="173"/>
      <c r="E49" s="173"/>
      <c r="F49" s="173"/>
      <c r="G49" s="173"/>
      <c r="H49" s="173"/>
    </row>
    <row r="50" spans="2:8" ht="12.75" customHeight="1">
      <c r="B50" s="173"/>
      <c r="C50" s="173"/>
      <c r="D50" s="173"/>
      <c r="E50" s="173"/>
      <c r="F50" s="173"/>
      <c r="G50" s="173"/>
      <c r="H50" s="173"/>
    </row>
    <row r="52" spans="2:8" ht="13.5" customHeight="1"/>
    <row r="54" spans="2:8" ht="12.75" customHeight="1"/>
    <row r="58" spans="2:8" ht="12.75" customHeight="1"/>
    <row r="60" spans="2:8" ht="13.5" customHeight="1"/>
    <row r="62" spans="2:8" ht="12.75" customHeight="1"/>
  </sheetData>
  <mergeCells count="9">
    <mergeCell ref="A29:H29"/>
    <mergeCell ref="A1:H1"/>
    <mergeCell ref="A2:H2"/>
    <mergeCell ref="A3:H3"/>
    <mergeCell ref="A4:H4"/>
    <mergeCell ref="A5:H5"/>
    <mergeCell ref="A28:H28"/>
    <mergeCell ref="A27:H27"/>
    <mergeCell ref="A17:G17"/>
  </mergeCells>
  <phoneticPr fontId="1" type="noConversion"/>
  <pageMargins left="1.05" right="1.05" top="0.5" bottom="0.25" header="0" footer="0"/>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dimension ref="A1:F25"/>
  <sheetViews>
    <sheetView showGridLines="0" view="pageLayout" zoomScale="130" zoomScaleNormal="100" zoomScaleSheetLayoutView="100" zoomScalePageLayoutView="130" workbookViewId="0">
      <selection activeCell="G16" sqref="G16"/>
    </sheetView>
  </sheetViews>
  <sheetFormatPr defaultRowHeight="8.25"/>
  <cols>
    <col min="1" max="1" width="20.42578125" style="155" customWidth="1"/>
    <col min="2" max="3" width="9" style="155" customWidth="1"/>
    <col min="4" max="4" width="0.7109375" style="239" customWidth="1"/>
    <col min="5" max="6" width="7.85546875" style="155" customWidth="1"/>
    <col min="7" max="16384" width="9.140625" style="155"/>
  </cols>
  <sheetData>
    <row r="1" spans="1:6" ht="10.5" customHeight="1">
      <c r="A1" s="345" t="s">
        <v>488</v>
      </c>
      <c r="B1" s="345"/>
      <c r="C1" s="345"/>
      <c r="D1" s="345"/>
      <c r="E1" s="345"/>
      <c r="F1" s="345"/>
    </row>
    <row r="2" spans="1:6" ht="22.5" customHeight="1">
      <c r="A2" s="325" t="s">
        <v>466</v>
      </c>
      <c r="B2" s="325"/>
      <c r="C2" s="325"/>
      <c r="D2" s="325"/>
      <c r="E2" s="325"/>
      <c r="F2" s="325"/>
    </row>
    <row r="3" spans="1:6" ht="18" customHeight="1">
      <c r="A3" s="333" t="s">
        <v>544</v>
      </c>
      <c r="B3" s="333"/>
      <c r="C3" s="333"/>
      <c r="D3" s="333"/>
      <c r="E3" s="333"/>
      <c r="F3" s="333"/>
    </row>
    <row r="4" spans="1:6" ht="6.75" customHeight="1">
      <c r="A4" s="330"/>
      <c r="B4" s="330"/>
      <c r="C4" s="330"/>
      <c r="D4" s="330"/>
      <c r="E4" s="330"/>
      <c r="F4" s="330"/>
    </row>
    <row r="5" spans="1:6" ht="18" customHeight="1">
      <c r="A5" s="341" t="s">
        <v>489</v>
      </c>
      <c r="B5" s="341"/>
      <c r="C5" s="341"/>
      <c r="D5" s="341"/>
      <c r="E5" s="341"/>
      <c r="F5" s="341"/>
    </row>
    <row r="6" spans="1:6" ht="9" customHeight="1">
      <c r="A6" s="135"/>
      <c r="B6" s="380" t="s">
        <v>580</v>
      </c>
      <c r="C6" s="380"/>
      <c r="D6" s="176"/>
      <c r="E6" s="380" t="s">
        <v>499</v>
      </c>
      <c r="F6" s="380"/>
    </row>
    <row r="7" spans="1:6" ht="9" customHeight="1">
      <c r="B7" s="176">
        <v>2010</v>
      </c>
      <c r="C7" s="176">
        <v>2000</v>
      </c>
      <c r="D7" s="176"/>
      <c r="E7" s="176">
        <v>2010</v>
      </c>
      <c r="F7" s="176">
        <v>2000</v>
      </c>
    </row>
    <row r="8" spans="1:6" ht="9" customHeight="1">
      <c r="A8" s="298" t="s">
        <v>72</v>
      </c>
      <c r="B8" s="277">
        <v>3857568</v>
      </c>
      <c r="C8" s="277">
        <f>SUM(C9:C10)</f>
        <v>3708344</v>
      </c>
      <c r="D8" s="277"/>
      <c r="E8" s="299">
        <v>47.686188258909375</v>
      </c>
      <c r="F8" s="299">
        <v>49.471202558801316</v>
      </c>
    </row>
    <row r="9" spans="1:6" ht="9" customHeight="1">
      <c r="A9" s="300" t="s">
        <v>73</v>
      </c>
      <c r="B9" s="278">
        <v>722888</v>
      </c>
      <c r="C9" s="278">
        <v>510771</v>
      </c>
      <c r="D9" s="278"/>
      <c r="E9" s="301">
        <v>42.744365059138865</v>
      </c>
      <c r="F9" s="301">
        <v>41.858686949231576</v>
      </c>
    </row>
    <row r="10" spans="1:6" ht="9" customHeight="1">
      <c r="A10" s="302" t="s">
        <v>74</v>
      </c>
      <c r="B10" s="278">
        <v>3133128</v>
      </c>
      <c r="C10" s="278">
        <v>3197573</v>
      </c>
      <c r="D10" s="278"/>
      <c r="E10" s="301">
        <v>48.993983353046886</v>
      </c>
      <c r="F10" s="301">
        <v>51</v>
      </c>
    </row>
    <row r="11" spans="1:6" ht="9" customHeight="1" thickBot="1">
      <c r="A11" s="293" t="s">
        <v>4</v>
      </c>
      <c r="B11" s="303">
        <v>74455</v>
      </c>
      <c r="C11" s="303">
        <v>88006</v>
      </c>
      <c r="D11" s="303"/>
      <c r="E11" s="304">
        <v>48.98194138350712</v>
      </c>
      <c r="F11" s="304">
        <v>43.678035416501231</v>
      </c>
    </row>
    <row r="12" spans="1:6" ht="9" customHeight="1">
      <c r="A12" s="305" t="s">
        <v>2</v>
      </c>
      <c r="B12" s="254">
        <v>3932023</v>
      </c>
      <c r="C12" s="254">
        <v>3800703</v>
      </c>
      <c r="D12" s="254"/>
      <c r="E12" s="306">
        <v>47.71008695998249</v>
      </c>
      <c r="F12" s="306">
        <v>49.31973415870646</v>
      </c>
    </row>
    <row r="13" spans="1:6" ht="9" customHeight="1">
      <c r="A13" s="293"/>
      <c r="B13" s="307"/>
      <c r="C13" s="307"/>
      <c r="D13" s="307"/>
      <c r="E13" s="308"/>
      <c r="F13" s="308"/>
    </row>
    <row r="14" spans="1:6" ht="18" customHeight="1">
      <c r="A14" s="341" t="s">
        <v>490</v>
      </c>
      <c r="B14" s="341"/>
      <c r="C14" s="341"/>
      <c r="D14" s="341"/>
      <c r="E14" s="341"/>
      <c r="F14" s="341"/>
    </row>
    <row r="15" spans="1:6" ht="9" customHeight="1">
      <c r="A15" s="298" t="s">
        <v>72</v>
      </c>
      <c r="B15" s="277">
        <v>49901079</v>
      </c>
      <c r="C15" s="277">
        <f>SUM(C16:C17)</f>
        <v>48567019</v>
      </c>
      <c r="D15" s="277"/>
      <c r="E15" s="299">
        <v>96.950206731645466</v>
      </c>
      <c r="F15" s="299">
        <v>97.065291138012256</v>
      </c>
    </row>
    <row r="16" spans="1:6" ht="9" customHeight="1">
      <c r="A16" s="300" t="s">
        <v>73</v>
      </c>
      <c r="B16" s="278">
        <v>8636380</v>
      </c>
      <c r="C16" s="278">
        <v>6023584</v>
      </c>
      <c r="D16" s="278"/>
      <c r="E16" s="301">
        <v>97.299768568330023</v>
      </c>
      <c r="F16" s="301">
        <v>96.986871572559778</v>
      </c>
    </row>
    <row r="17" spans="1:6" ht="9" customHeight="1">
      <c r="A17" s="302" t="s">
        <v>74</v>
      </c>
      <c r="B17" s="278">
        <v>41091927</v>
      </c>
      <c r="C17" s="278">
        <v>42543435</v>
      </c>
      <c r="D17" s="278"/>
      <c r="E17" s="301">
        <v>96.931272463694825</v>
      </c>
      <c r="F17" s="301">
        <v>97.2</v>
      </c>
    </row>
    <row r="18" spans="1:6" ht="9" customHeight="1" thickBot="1">
      <c r="A18" s="293" t="s">
        <v>4</v>
      </c>
      <c r="B18" s="303">
        <v>2433546</v>
      </c>
      <c r="C18" s="303">
        <v>2619237</v>
      </c>
      <c r="D18" s="303"/>
      <c r="E18" s="304">
        <v>94.830685515281161</v>
      </c>
      <c r="F18" s="304">
        <v>92.722360421931754</v>
      </c>
    </row>
    <row r="19" spans="1:6" ht="9" customHeight="1">
      <c r="A19" s="309" t="s">
        <v>2</v>
      </c>
      <c r="B19" s="194">
        <v>52334625</v>
      </c>
      <c r="C19" s="194">
        <v>51395829</v>
      </c>
      <c r="D19" s="194"/>
      <c r="E19" s="310">
        <v>96.849551365087876</v>
      </c>
      <c r="F19" s="310">
        <v>96.83415178334657</v>
      </c>
    </row>
    <row r="20" spans="1:6" ht="10.5" customHeight="1">
      <c r="A20" s="359" t="s">
        <v>491</v>
      </c>
      <c r="B20" s="359"/>
      <c r="C20" s="359"/>
      <c r="D20" s="359"/>
      <c r="E20" s="359"/>
      <c r="F20" s="359"/>
    </row>
    <row r="21" spans="1:6" ht="21.75" customHeight="1">
      <c r="A21" s="359" t="s">
        <v>545</v>
      </c>
      <c r="B21" s="359"/>
      <c r="C21" s="359"/>
      <c r="D21" s="359"/>
      <c r="E21" s="359"/>
      <c r="F21" s="359"/>
    </row>
    <row r="22" spans="1:6" ht="18" customHeight="1">
      <c r="A22" s="379" t="s">
        <v>386</v>
      </c>
      <c r="B22" s="379"/>
      <c r="C22" s="379"/>
      <c r="D22" s="379"/>
      <c r="E22" s="379"/>
      <c r="F22" s="379"/>
    </row>
    <row r="23" spans="1:6" ht="12.75" customHeight="1"/>
    <row r="25" spans="1:6" ht="13.5" customHeight="1"/>
  </sheetData>
  <mergeCells count="11">
    <mergeCell ref="A5:F5"/>
    <mergeCell ref="A3:F3"/>
    <mergeCell ref="A22:F22"/>
    <mergeCell ref="A1:F1"/>
    <mergeCell ref="A20:F20"/>
    <mergeCell ref="A21:F21"/>
    <mergeCell ref="B6:C6"/>
    <mergeCell ref="E6:F6"/>
    <mergeCell ref="A14:F14"/>
    <mergeCell ref="A2:F2"/>
    <mergeCell ref="A4:F4"/>
  </mergeCells>
  <phoneticPr fontId="1" type="noConversion"/>
  <pageMargins left="1.05" right="1.05" top="0.5" bottom="0.25" header="0" footer="0"/>
  <pageSetup orientation="portrait" r:id="rId1"/>
  <headerFooter alignWithMargins="0"/>
  <ignoredErrors>
    <ignoredError sqref="C8 C15" formulaRange="1"/>
  </ignoredErrors>
  <drawing r:id="rId2"/>
</worksheet>
</file>

<file path=xl/worksheets/sheet27.xml><?xml version="1.0" encoding="utf-8"?>
<worksheet xmlns="http://schemas.openxmlformats.org/spreadsheetml/2006/main" xmlns:r="http://schemas.openxmlformats.org/officeDocument/2006/relationships">
  <dimension ref="A1:H22"/>
  <sheetViews>
    <sheetView showGridLines="0" view="pageLayout" zoomScale="130" zoomScaleNormal="100" zoomScaleSheetLayoutView="100" zoomScalePageLayoutView="130" workbookViewId="0">
      <selection sqref="A1:F1"/>
    </sheetView>
  </sheetViews>
  <sheetFormatPr defaultRowHeight="8.25"/>
  <cols>
    <col min="1" max="1" width="12.7109375" style="232" customWidth="1"/>
    <col min="2" max="2" width="7" style="232" customWidth="1"/>
    <col min="3" max="3" width="6.85546875" style="232" customWidth="1"/>
    <col min="4" max="4" width="0.5703125" style="239" customWidth="1"/>
    <col min="5" max="6" width="6" style="232" customWidth="1"/>
    <col min="7" max="16384" width="9.140625" style="232"/>
  </cols>
  <sheetData>
    <row r="1" spans="1:8" ht="9.75" customHeight="1">
      <c r="A1" s="345" t="s">
        <v>495</v>
      </c>
      <c r="B1" s="345"/>
      <c r="C1" s="345"/>
      <c r="D1" s="345"/>
      <c r="E1" s="345"/>
      <c r="F1" s="345"/>
    </row>
    <row r="2" spans="1:8" ht="21.75" customHeight="1">
      <c r="A2" s="339" t="s">
        <v>466</v>
      </c>
      <c r="B2" s="339"/>
      <c r="C2" s="339"/>
      <c r="D2" s="339"/>
      <c r="E2" s="339"/>
      <c r="F2" s="339"/>
    </row>
    <row r="3" spans="1:8" ht="28.5" customHeight="1">
      <c r="A3" s="333" t="s">
        <v>584</v>
      </c>
      <c r="B3" s="333"/>
      <c r="C3" s="333"/>
      <c r="D3" s="333"/>
      <c r="E3" s="333"/>
      <c r="F3" s="333"/>
    </row>
    <row r="4" spans="1:8" ht="7.5" customHeight="1">
      <c r="A4" s="330"/>
      <c r="B4" s="330"/>
      <c r="C4" s="330"/>
      <c r="D4" s="330"/>
      <c r="E4" s="330"/>
      <c r="F4" s="330"/>
    </row>
    <row r="5" spans="1:8" ht="18" customHeight="1">
      <c r="A5" s="341" t="s">
        <v>493</v>
      </c>
      <c r="B5" s="341"/>
      <c r="C5" s="341"/>
      <c r="D5" s="341"/>
      <c r="E5" s="341"/>
      <c r="F5" s="341"/>
    </row>
    <row r="6" spans="1:8" ht="9.1999999999999993" customHeight="1">
      <c r="A6" s="229"/>
      <c r="B6" s="380" t="s">
        <v>496</v>
      </c>
      <c r="C6" s="380"/>
      <c r="D6" s="176"/>
      <c r="E6" s="380" t="s">
        <v>497</v>
      </c>
      <c r="F6" s="380"/>
    </row>
    <row r="7" spans="1:8" ht="9.1999999999999993" customHeight="1">
      <c r="B7" s="176">
        <v>2010</v>
      </c>
      <c r="C7" s="176">
        <v>2000</v>
      </c>
      <c r="D7" s="176"/>
      <c r="E7" s="176">
        <v>2010</v>
      </c>
      <c r="F7" s="176">
        <v>2000</v>
      </c>
    </row>
    <row r="8" spans="1:8" ht="9.1999999999999993" customHeight="1">
      <c r="A8" s="56" t="s">
        <v>277</v>
      </c>
      <c r="B8" s="277">
        <v>828021</v>
      </c>
      <c r="C8" s="277">
        <v>1235012</v>
      </c>
      <c r="D8" s="277"/>
      <c r="E8" s="317">
        <v>5.0384703007963498</v>
      </c>
      <c r="F8" s="211">
        <v>8.5229434026848043</v>
      </c>
      <c r="G8" s="248"/>
      <c r="H8" s="248"/>
    </row>
    <row r="9" spans="1:8" ht="9.1999999999999993" customHeight="1">
      <c r="A9" s="56" t="s">
        <v>278</v>
      </c>
      <c r="B9" s="277">
        <v>163527</v>
      </c>
      <c r="C9" s="277">
        <v>342373</v>
      </c>
      <c r="D9" s="277"/>
      <c r="E9" s="317">
        <v>12.063552251269968</v>
      </c>
      <c r="F9" s="211">
        <v>23.35714485505353</v>
      </c>
      <c r="G9" s="248"/>
      <c r="H9" s="248"/>
    </row>
    <row r="10" spans="1:8" ht="9.1999999999999993" customHeight="1">
      <c r="A10" s="152" t="s">
        <v>63</v>
      </c>
      <c r="B10" s="278">
        <v>110843</v>
      </c>
      <c r="C10" s="278">
        <v>253918</v>
      </c>
      <c r="D10" s="278"/>
      <c r="E10" s="318">
        <v>23.090848488636126</v>
      </c>
      <c r="F10" s="207">
        <v>42.295910463622931</v>
      </c>
      <c r="G10" s="248"/>
      <c r="H10" s="248"/>
    </row>
    <row r="11" spans="1:8" ht="9.1999999999999993" customHeight="1">
      <c r="A11" s="152" t="s">
        <v>67</v>
      </c>
      <c r="B11" s="278">
        <v>6892</v>
      </c>
      <c r="C11" s="278">
        <v>14603</v>
      </c>
      <c r="D11" s="278"/>
      <c r="E11" s="318">
        <v>2.3795795339587271</v>
      </c>
      <c r="F11" s="207">
        <v>4.8662068046252793</v>
      </c>
      <c r="G11" s="248"/>
      <c r="H11" s="248"/>
    </row>
    <row r="12" spans="1:8" ht="9.1999999999999993" customHeight="1">
      <c r="A12" s="152" t="s">
        <v>65</v>
      </c>
      <c r="B12" s="278">
        <v>9642</v>
      </c>
      <c r="C12" s="278">
        <v>12330</v>
      </c>
      <c r="D12" s="278"/>
      <c r="E12" s="318">
        <v>7.8899563032911635</v>
      </c>
      <c r="F12" s="207">
        <v>10.688836104513063</v>
      </c>
      <c r="G12" s="248"/>
      <c r="H12" s="248"/>
    </row>
    <row r="13" spans="1:8" ht="9.1999999999999993" customHeight="1">
      <c r="A13" s="152" t="s">
        <v>64</v>
      </c>
      <c r="B13" s="278">
        <v>24585</v>
      </c>
      <c r="C13" s="278">
        <v>38020</v>
      </c>
      <c r="D13" s="278"/>
      <c r="E13" s="318">
        <v>26.536780182416752</v>
      </c>
      <c r="F13" s="207">
        <v>30.308827984247699</v>
      </c>
      <c r="G13" s="248"/>
      <c r="H13" s="248"/>
    </row>
    <row r="14" spans="1:8" ht="9.1999999999999993" customHeight="1">
      <c r="A14" s="152" t="s">
        <v>66</v>
      </c>
      <c r="B14" s="278">
        <v>4877</v>
      </c>
      <c r="C14" s="278">
        <v>8755</v>
      </c>
      <c r="D14" s="278"/>
      <c r="E14" s="318">
        <v>4.3729321150932057</v>
      </c>
      <c r="F14" s="207">
        <v>9.2836086781328859</v>
      </c>
      <c r="G14" s="248"/>
      <c r="H14" s="248"/>
    </row>
    <row r="15" spans="1:8" ht="9.1999999999999993" customHeight="1">
      <c r="A15" s="152" t="s">
        <v>62</v>
      </c>
      <c r="B15" s="278">
        <v>1929</v>
      </c>
      <c r="C15" s="278">
        <v>2868</v>
      </c>
      <c r="D15" s="278"/>
      <c r="E15" s="318">
        <v>5.0903813167964111</v>
      </c>
      <c r="F15" s="207">
        <v>7.5230176009233274</v>
      </c>
      <c r="G15" s="248"/>
      <c r="H15" s="248"/>
    </row>
    <row r="16" spans="1:8" ht="9.1999999999999993" customHeight="1">
      <c r="A16" s="152" t="s">
        <v>209</v>
      </c>
      <c r="B16" s="278">
        <v>4759</v>
      </c>
      <c r="C16" s="278">
        <v>11879</v>
      </c>
      <c r="D16" s="278"/>
      <c r="E16" s="318">
        <v>2.1474468891576266</v>
      </c>
      <c r="F16" s="207">
        <v>6.1816667967631984</v>
      </c>
      <c r="G16" s="248"/>
      <c r="H16" s="248"/>
    </row>
    <row r="17" spans="1:6" ht="32.25" customHeight="1">
      <c r="A17" s="359" t="s">
        <v>494</v>
      </c>
      <c r="B17" s="359"/>
      <c r="C17" s="359"/>
      <c r="D17" s="359"/>
      <c r="E17" s="359"/>
      <c r="F17" s="359"/>
    </row>
    <row r="18" spans="1:6" ht="22.5" customHeight="1">
      <c r="A18" s="359" t="s">
        <v>440</v>
      </c>
      <c r="B18" s="359"/>
      <c r="C18" s="359"/>
      <c r="D18" s="359"/>
      <c r="E18" s="359"/>
      <c r="F18" s="359"/>
    </row>
    <row r="19" spans="1:6" ht="18" customHeight="1">
      <c r="A19" s="379" t="s">
        <v>386</v>
      </c>
      <c r="B19" s="379"/>
      <c r="C19" s="379"/>
      <c r="D19" s="379"/>
      <c r="E19" s="379"/>
      <c r="F19" s="379"/>
    </row>
    <row r="20" spans="1:6" ht="13.5" customHeight="1"/>
    <row r="21" spans="1:6">
      <c r="B21" s="172"/>
      <c r="C21" s="178"/>
      <c r="D21" s="178"/>
    </row>
    <row r="22" spans="1:6">
      <c r="B22" s="172"/>
      <c r="C22" s="180"/>
      <c r="D22" s="180"/>
    </row>
  </sheetData>
  <mergeCells count="10">
    <mergeCell ref="A17:F17"/>
    <mergeCell ref="A18:F18"/>
    <mergeCell ref="A19:F19"/>
    <mergeCell ref="A1:F1"/>
    <mergeCell ref="A2:F2"/>
    <mergeCell ref="A3:F3"/>
    <mergeCell ref="A4:F4"/>
    <mergeCell ref="A5:F5"/>
    <mergeCell ref="B6:C6"/>
    <mergeCell ref="E6:F6"/>
  </mergeCells>
  <pageMargins left="1.05" right="1.05" top="0.5" bottom="0.25" header="0" footer="0"/>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dimension ref="A1:G63"/>
  <sheetViews>
    <sheetView showGridLines="0" view="pageLayout" zoomScale="115" zoomScaleNormal="100" zoomScaleSheetLayoutView="100" zoomScalePageLayoutView="115" workbookViewId="0">
      <selection activeCell="E10" sqref="E10"/>
    </sheetView>
  </sheetViews>
  <sheetFormatPr defaultRowHeight="8.25"/>
  <cols>
    <col min="1" max="1" width="12.5703125" style="155" customWidth="1"/>
    <col min="2" max="2" width="7" style="155" customWidth="1"/>
    <col min="3" max="3" width="6.85546875" style="155" customWidth="1"/>
    <col min="4" max="4" width="0.85546875" style="239" customWidth="1"/>
    <col min="5" max="6" width="6" style="155" customWidth="1"/>
    <col min="7" max="16384" width="9.140625" style="155"/>
  </cols>
  <sheetData>
    <row r="1" spans="1:6" ht="10.5" customHeight="1">
      <c r="A1" s="345" t="s">
        <v>500</v>
      </c>
      <c r="B1" s="345"/>
      <c r="C1" s="345"/>
      <c r="D1" s="345"/>
      <c r="E1" s="345"/>
      <c r="F1" s="345"/>
    </row>
    <row r="2" spans="1:6" ht="21" customHeight="1">
      <c r="A2" s="339" t="s">
        <v>466</v>
      </c>
      <c r="B2" s="339"/>
      <c r="C2" s="339"/>
      <c r="D2" s="339"/>
      <c r="E2" s="339"/>
      <c r="F2" s="339"/>
    </row>
    <row r="3" spans="1:6" ht="28.5" customHeight="1">
      <c r="A3" s="333" t="s">
        <v>585</v>
      </c>
      <c r="B3" s="333"/>
      <c r="C3" s="333"/>
      <c r="D3" s="333"/>
      <c r="E3" s="333"/>
      <c r="F3" s="333"/>
    </row>
    <row r="4" spans="1:6" ht="7.5" customHeight="1">
      <c r="A4" s="330"/>
      <c r="B4" s="330"/>
      <c r="C4" s="330"/>
      <c r="D4" s="330"/>
      <c r="E4" s="330"/>
      <c r="F4" s="330"/>
    </row>
    <row r="5" spans="1:6" ht="18" customHeight="1">
      <c r="A5" s="341" t="s">
        <v>501</v>
      </c>
      <c r="B5" s="341"/>
      <c r="C5" s="341"/>
      <c r="D5" s="341"/>
      <c r="E5" s="341"/>
      <c r="F5" s="341"/>
    </row>
    <row r="6" spans="1:6" ht="9.1999999999999993" customHeight="1">
      <c r="A6" s="135"/>
      <c r="B6" s="380" t="s">
        <v>498</v>
      </c>
      <c r="C6" s="380"/>
      <c r="D6" s="176"/>
      <c r="E6" s="380" t="s">
        <v>499</v>
      </c>
      <c r="F6" s="380"/>
    </row>
    <row r="7" spans="1:6" ht="9.1999999999999993" customHeight="1">
      <c r="B7" s="176">
        <v>2010</v>
      </c>
      <c r="C7" s="176">
        <v>2000</v>
      </c>
      <c r="D7" s="176"/>
      <c r="E7" s="176">
        <v>2010</v>
      </c>
      <c r="F7" s="176">
        <v>2000</v>
      </c>
    </row>
    <row r="8" spans="1:6" ht="9.1999999999999993" customHeight="1">
      <c r="A8" s="56" t="s">
        <v>277</v>
      </c>
      <c r="B8" s="277">
        <v>12037432</v>
      </c>
      <c r="C8" s="277">
        <v>8255756</v>
      </c>
      <c r="D8" s="277"/>
      <c r="E8" s="211">
        <v>43.93997599285013</v>
      </c>
      <c r="F8" s="211">
        <v>35.020861911112164</v>
      </c>
    </row>
    <row r="9" spans="1:6" ht="9.1999999999999993" customHeight="1">
      <c r="A9" s="137" t="s">
        <v>278</v>
      </c>
      <c r="B9" s="279">
        <v>1218420</v>
      </c>
      <c r="C9" s="279">
        <v>936245</v>
      </c>
      <c r="D9" s="279"/>
      <c r="E9" s="280">
        <v>35.05213718440217</v>
      </c>
      <c r="F9" s="280">
        <v>26.420991289845112</v>
      </c>
    </row>
    <row r="10" spans="1:6" ht="9.1999999999999993" customHeight="1">
      <c r="A10" s="152" t="s">
        <v>63</v>
      </c>
      <c r="B10" s="278">
        <v>159351</v>
      </c>
      <c r="C10" s="278">
        <v>112568</v>
      </c>
      <c r="D10" s="278"/>
      <c r="E10" s="207">
        <v>12.25845759031084</v>
      </c>
      <c r="F10" s="207">
        <v>7.3724002609235546</v>
      </c>
    </row>
    <row r="11" spans="1:6" ht="9.1999999999999993" customHeight="1">
      <c r="A11" s="152" t="s">
        <v>67</v>
      </c>
      <c r="B11" s="278">
        <v>480779</v>
      </c>
      <c r="C11" s="278">
        <v>377496</v>
      </c>
      <c r="D11" s="278"/>
      <c r="E11" s="207">
        <v>64.164780431556352</v>
      </c>
      <c r="F11" s="207">
        <v>53.884738253002581</v>
      </c>
    </row>
    <row r="12" spans="1:6" ht="9.1999999999999993" customHeight="1">
      <c r="A12" s="152" t="s">
        <v>65</v>
      </c>
      <c r="B12" s="278">
        <v>103026</v>
      </c>
      <c r="C12" s="278">
        <v>78138</v>
      </c>
      <c r="D12" s="278"/>
      <c r="E12" s="207">
        <v>37.220106791135905</v>
      </c>
      <c r="F12" s="207">
        <v>30.964259814780327</v>
      </c>
    </row>
    <row r="13" spans="1:6" ht="9.1999999999999993" customHeight="1">
      <c r="A13" s="152" t="s">
        <v>64</v>
      </c>
      <c r="B13" s="278">
        <v>40772</v>
      </c>
      <c r="C13" s="278">
        <v>50997</v>
      </c>
      <c r="D13" s="278"/>
      <c r="E13" s="207">
        <v>12.60819415109918</v>
      </c>
      <c r="F13" s="207">
        <v>15.576977705284573</v>
      </c>
    </row>
    <row r="14" spans="1:6" ht="9.1999999999999993" customHeight="1">
      <c r="A14" s="152" t="s">
        <v>66</v>
      </c>
      <c r="B14" s="278">
        <v>103634</v>
      </c>
      <c r="C14" s="278">
        <v>68115</v>
      </c>
      <c r="D14" s="278"/>
      <c r="E14" s="207">
        <v>43.970656246154896</v>
      </c>
      <c r="F14" s="207">
        <v>32.694624574607488</v>
      </c>
    </row>
    <row r="15" spans="1:6" ht="9.1999999999999993" customHeight="1">
      <c r="A15" s="152" t="s">
        <v>62</v>
      </c>
      <c r="B15" s="278">
        <v>58154</v>
      </c>
      <c r="C15" s="278">
        <v>50473</v>
      </c>
      <c r="D15" s="278"/>
      <c r="E15" s="207">
        <v>57.535493445461292</v>
      </c>
      <c r="F15" s="207">
        <v>52.917247669871358</v>
      </c>
    </row>
    <row r="16" spans="1:6" ht="9.1999999999999993" customHeight="1">
      <c r="A16" s="152" t="s">
        <v>209</v>
      </c>
      <c r="B16" s="278">
        <v>272704</v>
      </c>
      <c r="C16" s="278">
        <v>198458</v>
      </c>
      <c r="D16" s="278"/>
      <c r="E16" s="207">
        <v>55.669328629987106</v>
      </c>
      <c r="F16" s="207">
        <v>45.868743716270096</v>
      </c>
    </row>
    <row r="17" spans="1:7" ht="9.1999999999999993" customHeight="1">
      <c r="A17" s="134"/>
      <c r="B17" s="40"/>
      <c r="C17" s="178"/>
      <c r="D17" s="178"/>
      <c r="E17" s="179"/>
      <c r="F17" s="179"/>
    </row>
    <row r="18" spans="1:7" ht="18" customHeight="1">
      <c r="A18" s="341" t="s">
        <v>502</v>
      </c>
      <c r="B18" s="341"/>
      <c r="C18" s="341"/>
      <c r="D18" s="341"/>
      <c r="E18" s="341"/>
      <c r="F18" s="341"/>
    </row>
    <row r="19" spans="1:7" ht="9.1999999999999993" customHeight="1">
      <c r="A19" s="56" t="s">
        <v>277</v>
      </c>
      <c r="B19" s="277">
        <v>8374676</v>
      </c>
      <c r="C19" s="277">
        <v>6740314</v>
      </c>
      <c r="D19" s="277"/>
      <c r="E19" s="211">
        <v>4.9051154080374006</v>
      </c>
      <c r="F19" s="211">
        <v>4.2709113069675562</v>
      </c>
      <c r="G19" s="182"/>
    </row>
    <row r="20" spans="1:7" ht="9.1999999999999993" customHeight="1">
      <c r="A20" s="137" t="s">
        <v>278</v>
      </c>
      <c r="B20" s="279">
        <v>1679785</v>
      </c>
      <c r="C20" s="279">
        <v>1467828</v>
      </c>
      <c r="D20" s="279"/>
      <c r="E20" s="280">
        <v>4.9974841289488561</v>
      </c>
      <c r="F20" s="280">
        <v>6.0247975740698774</v>
      </c>
      <c r="G20" s="182"/>
    </row>
    <row r="21" spans="1:7" ht="9.1999999999999993" customHeight="1">
      <c r="A21" s="152" t="s">
        <v>63</v>
      </c>
      <c r="B21" s="278">
        <v>207149</v>
      </c>
      <c r="C21" s="278">
        <v>176265</v>
      </c>
      <c r="D21" s="278"/>
      <c r="E21" s="207">
        <v>2.1786565927371244</v>
      </c>
      <c r="F21" s="207">
        <v>2.7733761553373859</v>
      </c>
      <c r="G21" s="182"/>
    </row>
    <row r="22" spans="1:7" ht="9.1999999999999993" customHeight="1">
      <c r="A22" s="152" t="s">
        <v>67</v>
      </c>
      <c r="B22" s="278">
        <v>554002</v>
      </c>
      <c r="C22" s="278">
        <v>540435</v>
      </c>
      <c r="D22" s="278"/>
      <c r="E22" s="207">
        <v>6.5181015497730561</v>
      </c>
      <c r="F22" s="207">
        <v>9.1754606618263761</v>
      </c>
      <c r="G22" s="182"/>
    </row>
    <row r="23" spans="1:7" ht="9.1999999999999993" customHeight="1">
      <c r="A23" s="152" t="s">
        <v>65</v>
      </c>
      <c r="B23" s="278">
        <v>185702</v>
      </c>
      <c r="C23" s="278">
        <v>154017</v>
      </c>
      <c r="D23" s="278"/>
      <c r="E23" s="207">
        <v>5.7323694495472033</v>
      </c>
      <c r="F23" s="207">
        <v>6.2554373652081736</v>
      </c>
    </row>
    <row r="24" spans="1:7" ht="9.1999999999999993" customHeight="1">
      <c r="A24" s="152" t="s">
        <v>64</v>
      </c>
      <c r="B24" s="278">
        <v>78270</v>
      </c>
      <c r="C24" s="278">
        <v>72762</v>
      </c>
      <c r="D24" s="278"/>
      <c r="E24" s="207">
        <v>3.1269638407601552</v>
      </c>
      <c r="F24" s="207">
        <v>4.8096009581921262</v>
      </c>
    </row>
    <row r="25" spans="1:7" ht="9.1999999999999993" customHeight="1">
      <c r="A25" s="152" t="s">
        <v>66</v>
      </c>
      <c r="B25" s="278">
        <v>161660</v>
      </c>
      <c r="C25" s="278">
        <v>123623</v>
      </c>
      <c r="D25" s="278"/>
      <c r="E25" s="207">
        <v>6.9857303731052411</v>
      </c>
      <c r="F25" s="207">
        <v>8.2298250355827101</v>
      </c>
    </row>
    <row r="26" spans="1:7" ht="9.1999999999999993" customHeight="1">
      <c r="A26" s="152" t="s">
        <v>62</v>
      </c>
      <c r="B26" s="278">
        <v>107253</v>
      </c>
      <c r="C26" s="278">
        <v>76943</v>
      </c>
      <c r="D26" s="278"/>
      <c r="E26" s="207">
        <v>8.8829128182022981</v>
      </c>
      <c r="F26" s="207">
        <v>8.6494112357024413</v>
      </c>
    </row>
    <row r="27" spans="1:7" ht="9.1999999999999993" customHeight="1">
      <c r="A27" s="152" t="s">
        <v>209</v>
      </c>
      <c r="B27" s="278">
        <v>385749</v>
      </c>
      <c r="C27" s="278">
        <v>323783</v>
      </c>
      <c r="D27" s="278"/>
      <c r="E27" s="207">
        <v>6.0834920643932406</v>
      </c>
      <c r="F27" s="207">
        <v>5.6302194857555614</v>
      </c>
    </row>
    <row r="28" spans="1:7" ht="21.75" customHeight="1">
      <c r="A28" s="335" t="s">
        <v>492</v>
      </c>
      <c r="B28" s="335"/>
      <c r="C28" s="335"/>
      <c r="D28" s="335"/>
      <c r="E28" s="335"/>
      <c r="F28" s="335"/>
    </row>
    <row r="29" spans="1:7" ht="18" customHeight="1">
      <c r="A29" s="381" t="s">
        <v>386</v>
      </c>
      <c r="B29" s="381"/>
      <c r="C29" s="381"/>
      <c r="D29" s="381"/>
      <c r="E29" s="381"/>
      <c r="F29" s="381"/>
    </row>
    <row r="30" spans="1:7" ht="12.75" customHeight="1"/>
    <row r="31" spans="1:7">
      <c r="B31" s="172"/>
    </row>
    <row r="32" spans="1:7" ht="13.5" customHeight="1">
      <c r="B32" s="172"/>
    </row>
    <row r="36" spans="6:6">
      <c r="F36" s="172"/>
    </row>
    <row r="38" spans="6:6" ht="12.75" customHeight="1"/>
    <row r="40" spans="6:6" ht="13.5" customHeight="1"/>
    <row r="46" spans="6:6" ht="12.75" customHeight="1"/>
    <row r="48" spans="6:6" ht="13.5" customHeight="1"/>
    <row r="50" ht="12.75" customHeight="1"/>
    <row r="59" ht="12.75" customHeight="1"/>
    <row r="61" ht="13.5" customHeight="1"/>
    <row r="63" ht="12.75" customHeight="1"/>
  </sheetData>
  <mergeCells count="10">
    <mergeCell ref="A29:F29"/>
    <mergeCell ref="A1:F1"/>
    <mergeCell ref="A2:F2"/>
    <mergeCell ref="A28:F28"/>
    <mergeCell ref="A3:F3"/>
    <mergeCell ref="A4:F4"/>
    <mergeCell ref="A5:F5"/>
    <mergeCell ref="A18:F18"/>
    <mergeCell ref="B6:C6"/>
    <mergeCell ref="E6:F6"/>
  </mergeCells>
  <phoneticPr fontId="1" type="noConversion"/>
  <pageMargins left="1.05" right="1.05" top="0.5" bottom="0.25" header="0" footer="0"/>
  <pageSetup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dimension ref="A1:V107"/>
  <sheetViews>
    <sheetView showGridLines="0" view="pageLayout" zoomScale="115" zoomScaleNormal="130" zoomScaleSheetLayoutView="100" zoomScalePageLayoutView="115" workbookViewId="0">
      <selection activeCell="A36" sqref="A36"/>
    </sheetView>
  </sheetViews>
  <sheetFormatPr defaultRowHeight="8.25"/>
  <cols>
    <col min="1" max="1" width="16.28515625" style="155" customWidth="1"/>
    <col min="2" max="2" width="7.85546875" style="155" customWidth="1"/>
    <col min="3" max="3" width="7.5703125" style="155" customWidth="1"/>
    <col min="4" max="4" width="0.7109375" style="239" customWidth="1"/>
    <col min="5" max="8" width="7.140625" style="155" customWidth="1"/>
    <col min="9" max="9" width="7.140625" style="40" customWidth="1"/>
    <col min="10" max="11" width="7.140625" style="155" customWidth="1"/>
    <col min="12" max="12" width="9" style="155" customWidth="1"/>
    <col min="13" max="13" width="24.7109375" style="155" customWidth="1"/>
    <col min="14" max="14" width="9.5703125" style="155" bestFit="1" customWidth="1"/>
    <col min="15" max="15" width="9.28515625" style="155" bestFit="1" customWidth="1"/>
    <col min="16" max="16" width="9.5703125" style="155" bestFit="1" customWidth="1"/>
    <col min="17" max="16384" width="9.140625" style="155"/>
  </cols>
  <sheetData>
    <row r="1" spans="1:21" ht="10.5" customHeight="1">
      <c r="A1" s="345" t="s">
        <v>503</v>
      </c>
      <c r="B1" s="345"/>
      <c r="C1" s="345"/>
      <c r="D1" s="345"/>
      <c r="E1" s="345"/>
      <c r="F1" s="345"/>
      <c r="G1" s="345"/>
      <c r="H1" s="345"/>
      <c r="I1" s="345"/>
      <c r="J1" s="345"/>
      <c r="K1" s="345"/>
    </row>
    <row r="2" spans="1:21" ht="12.75" customHeight="1">
      <c r="A2" s="339" t="s">
        <v>449</v>
      </c>
      <c r="B2" s="339"/>
      <c r="C2" s="339"/>
      <c r="D2" s="339"/>
      <c r="E2" s="339"/>
      <c r="F2" s="339"/>
      <c r="G2" s="339"/>
      <c r="H2" s="339"/>
      <c r="I2" s="339"/>
      <c r="J2" s="339"/>
      <c r="K2" s="339"/>
    </row>
    <row r="3" spans="1:21" ht="18" customHeight="1">
      <c r="A3" s="333" t="s">
        <v>504</v>
      </c>
      <c r="B3" s="333"/>
      <c r="C3" s="333"/>
      <c r="D3" s="333"/>
      <c r="E3" s="333"/>
      <c r="F3" s="333"/>
      <c r="G3" s="333"/>
      <c r="H3" s="333"/>
      <c r="I3" s="333"/>
      <c r="J3" s="333"/>
      <c r="K3" s="333"/>
      <c r="L3" s="184"/>
    </row>
    <row r="4" spans="1:21" ht="7.5" customHeight="1">
      <c r="A4" s="330"/>
      <c r="B4" s="330"/>
      <c r="C4" s="330"/>
      <c r="D4" s="330"/>
      <c r="E4" s="330"/>
      <c r="F4" s="330"/>
      <c r="G4" s="330"/>
      <c r="H4" s="330"/>
      <c r="I4" s="330"/>
      <c r="J4" s="330"/>
      <c r="K4" s="330"/>
      <c r="L4" s="183"/>
    </row>
    <row r="5" spans="1:21" ht="18" customHeight="1">
      <c r="A5" s="341" t="s">
        <v>505</v>
      </c>
      <c r="B5" s="341"/>
      <c r="C5" s="341"/>
      <c r="D5" s="341"/>
      <c r="E5" s="341"/>
      <c r="F5" s="341"/>
      <c r="G5" s="341"/>
      <c r="H5" s="341"/>
      <c r="I5" s="341"/>
      <c r="J5" s="341"/>
      <c r="K5" s="341"/>
      <c r="L5" s="135"/>
    </row>
    <row r="6" spans="1:21" ht="9" customHeight="1">
      <c r="A6" s="135"/>
      <c r="B6" s="380" t="s">
        <v>410</v>
      </c>
      <c r="C6" s="380"/>
      <c r="D6" s="176"/>
      <c r="E6" s="380" t="s">
        <v>433</v>
      </c>
      <c r="F6" s="380"/>
      <c r="G6" s="380"/>
      <c r="H6" s="380"/>
      <c r="I6" s="380"/>
      <c r="J6" s="380"/>
      <c r="K6" s="380"/>
      <c r="L6" s="162"/>
    </row>
    <row r="7" spans="1:21" ht="18.75" customHeight="1">
      <c r="A7" s="2" t="s">
        <v>52</v>
      </c>
      <c r="B7" s="138" t="s">
        <v>210</v>
      </c>
      <c r="C7" s="138" t="s">
        <v>4</v>
      </c>
      <c r="D7" s="237"/>
      <c r="E7" s="138" t="s">
        <v>63</v>
      </c>
      <c r="F7" s="138" t="s">
        <v>434</v>
      </c>
      <c r="G7" s="138" t="s">
        <v>65</v>
      </c>
      <c r="H7" s="138" t="s">
        <v>64</v>
      </c>
      <c r="I7" s="138" t="s">
        <v>66</v>
      </c>
      <c r="J7" s="138" t="s">
        <v>62</v>
      </c>
      <c r="K7" s="138" t="s">
        <v>209</v>
      </c>
      <c r="L7" s="168"/>
      <c r="M7" s="160" t="s">
        <v>378</v>
      </c>
      <c r="N7" s="160"/>
      <c r="O7" s="160"/>
      <c r="P7" s="160"/>
    </row>
    <row r="8" spans="1:21" ht="9" customHeight="1">
      <c r="A8" s="34" t="s">
        <v>260</v>
      </c>
      <c r="B8" s="192">
        <v>20760056</v>
      </c>
      <c r="C8" s="192">
        <v>2842816</v>
      </c>
      <c r="D8" s="192"/>
      <c r="E8" s="192">
        <v>332774</v>
      </c>
      <c r="F8" s="192">
        <v>1019556</v>
      </c>
      <c r="G8" s="192">
        <v>211546</v>
      </c>
      <c r="H8" s="192">
        <v>115742</v>
      </c>
      <c r="I8" s="192">
        <v>223508</v>
      </c>
      <c r="J8" s="192">
        <v>155377</v>
      </c>
      <c r="K8" s="192">
        <v>784313</v>
      </c>
      <c r="L8" s="160"/>
      <c r="M8" s="178">
        <v>13918191</v>
      </c>
      <c r="N8" s="178">
        <v>1889139</v>
      </c>
      <c r="O8" s="178">
        <v>257728</v>
      </c>
      <c r="P8" s="178">
        <v>605856</v>
      </c>
      <c r="Q8" s="178">
        <v>133797</v>
      </c>
      <c r="R8" s="178">
        <v>80590</v>
      </c>
      <c r="S8" s="178">
        <v>151025</v>
      </c>
      <c r="T8" s="178">
        <v>114261</v>
      </c>
      <c r="U8" s="178">
        <v>545882</v>
      </c>
    </row>
    <row r="9" spans="1:21" ht="9" customHeight="1">
      <c r="A9" s="34" t="s">
        <v>229</v>
      </c>
      <c r="B9" s="192">
        <v>6645151</v>
      </c>
      <c r="C9" s="192">
        <v>1703709</v>
      </c>
      <c r="D9" s="192"/>
      <c r="E9" s="192">
        <v>65464</v>
      </c>
      <c r="F9" s="192">
        <v>1006474</v>
      </c>
      <c r="G9" s="192">
        <v>66817</v>
      </c>
      <c r="H9" s="192">
        <v>25336</v>
      </c>
      <c r="I9" s="192">
        <v>77838</v>
      </c>
      <c r="J9" s="192">
        <v>80458</v>
      </c>
      <c r="K9" s="192">
        <v>381322</v>
      </c>
      <c r="L9" s="160"/>
      <c r="M9" s="178">
        <v>3611452</v>
      </c>
      <c r="N9" s="178">
        <v>412186</v>
      </c>
      <c r="O9" s="178">
        <v>42404</v>
      </c>
      <c r="P9" s="178">
        <v>154063</v>
      </c>
      <c r="Q9" s="178">
        <v>33531</v>
      </c>
      <c r="R9" s="178">
        <v>17994</v>
      </c>
      <c r="S9" s="178">
        <v>31779</v>
      </c>
      <c r="T9" s="178">
        <v>18471</v>
      </c>
      <c r="U9" s="178">
        <v>113944</v>
      </c>
    </row>
    <row r="10" spans="1:21" ht="18.75" customHeight="1">
      <c r="A10" s="34" t="s">
        <v>230</v>
      </c>
      <c r="B10" s="192">
        <v>4318166</v>
      </c>
      <c r="C10" s="192">
        <v>393735</v>
      </c>
      <c r="D10" s="192"/>
      <c r="E10" s="192">
        <v>46693</v>
      </c>
      <c r="F10" s="192">
        <v>95413</v>
      </c>
      <c r="G10" s="192">
        <v>56772</v>
      </c>
      <c r="H10" s="192">
        <v>22244</v>
      </c>
      <c r="I10" s="192">
        <v>36705</v>
      </c>
      <c r="J10" s="192">
        <v>19336</v>
      </c>
      <c r="K10" s="192">
        <v>116572</v>
      </c>
      <c r="L10" s="160"/>
      <c r="M10" s="178">
        <v>3230413</v>
      </c>
      <c r="N10" s="178">
        <v>541491</v>
      </c>
      <c r="O10" s="178">
        <v>32642</v>
      </c>
      <c r="P10" s="178">
        <v>259637</v>
      </c>
      <c r="Q10" s="178">
        <v>44218</v>
      </c>
      <c r="R10" s="178">
        <v>17158</v>
      </c>
      <c r="S10" s="178">
        <v>40704</v>
      </c>
      <c r="T10" s="178">
        <v>22645</v>
      </c>
      <c r="U10" s="178">
        <v>124487</v>
      </c>
    </row>
    <row r="11" spans="1:21" ht="9" customHeight="1">
      <c r="A11" s="34" t="s">
        <v>261</v>
      </c>
      <c r="B11" s="192">
        <v>12778892</v>
      </c>
      <c r="C11" s="192">
        <v>1499332</v>
      </c>
      <c r="D11" s="192"/>
      <c r="E11" s="192">
        <v>183924</v>
      </c>
      <c r="F11" s="192">
        <v>460622</v>
      </c>
      <c r="G11" s="192">
        <v>116361</v>
      </c>
      <c r="H11" s="192">
        <v>56799</v>
      </c>
      <c r="I11" s="192">
        <v>145828</v>
      </c>
      <c r="J11" s="192">
        <v>90020</v>
      </c>
      <c r="K11" s="192">
        <v>445778</v>
      </c>
      <c r="L11" s="160"/>
      <c r="M11" s="185">
        <f>SUM(M8:M10)</f>
        <v>20760056</v>
      </c>
      <c r="N11" s="185">
        <f t="shared" ref="N11:U11" si="0">SUM(N8:N10)</f>
        <v>2842816</v>
      </c>
      <c r="O11" s="185">
        <f t="shared" si="0"/>
        <v>332774</v>
      </c>
      <c r="P11" s="185">
        <f t="shared" si="0"/>
        <v>1019556</v>
      </c>
      <c r="Q11" s="185">
        <f t="shared" si="0"/>
        <v>211546</v>
      </c>
      <c r="R11" s="185">
        <f t="shared" si="0"/>
        <v>115742</v>
      </c>
      <c r="S11" s="185">
        <f t="shared" si="0"/>
        <v>223508</v>
      </c>
      <c r="T11" s="185">
        <f t="shared" si="0"/>
        <v>155377</v>
      </c>
      <c r="U11" s="185">
        <f t="shared" si="0"/>
        <v>784313</v>
      </c>
    </row>
    <row r="12" spans="1:21" ht="9" customHeight="1">
      <c r="A12" s="34" t="s">
        <v>258</v>
      </c>
      <c r="B12" s="192">
        <v>11011084</v>
      </c>
      <c r="C12" s="192">
        <v>2021934</v>
      </c>
      <c r="D12" s="192"/>
      <c r="E12" s="192">
        <v>168183</v>
      </c>
      <c r="F12" s="192">
        <v>740047</v>
      </c>
      <c r="G12" s="192">
        <v>354421</v>
      </c>
      <c r="H12" s="192">
        <v>70490</v>
      </c>
      <c r="I12" s="192">
        <v>132797</v>
      </c>
      <c r="J12" s="192">
        <v>75505</v>
      </c>
      <c r="K12" s="192">
        <v>480491</v>
      </c>
      <c r="L12" s="160"/>
      <c r="M12" s="186">
        <f>M11/B24*100</f>
        <v>13.422840245937323</v>
      </c>
      <c r="N12" s="186">
        <f>N11/C24*100</f>
        <v>9.9559796741981081</v>
      </c>
      <c r="O12" s="186">
        <f t="shared" ref="O12:U12" si="1">O11/E24*100</f>
        <v>3.9111700130860481</v>
      </c>
      <c r="P12" s="186">
        <f t="shared" si="1"/>
        <v>14.46366032934478</v>
      </c>
      <c r="Q12" s="186">
        <f t="shared" si="1"/>
        <v>7.987177986611643</v>
      </c>
      <c r="R12" s="186">
        <f t="shared" si="1"/>
        <v>4.8364377121963962</v>
      </c>
      <c r="S12" s="186">
        <f t="shared" si="1"/>
        <v>10.666847384114936</v>
      </c>
      <c r="T12" s="186">
        <f t="shared" si="1"/>
        <v>16.491134968185651</v>
      </c>
      <c r="U12" s="186">
        <f t="shared" si="1"/>
        <v>15.950275337496375</v>
      </c>
    </row>
    <row r="13" spans="1:21" ht="9" customHeight="1">
      <c r="A13" s="34" t="s">
        <v>231</v>
      </c>
      <c r="B13" s="192">
        <v>8934302</v>
      </c>
      <c r="C13" s="192">
        <v>2301382</v>
      </c>
      <c r="D13" s="192"/>
      <c r="E13" s="192">
        <v>1004174</v>
      </c>
      <c r="F13" s="192">
        <v>481937</v>
      </c>
      <c r="G13" s="192">
        <v>145784</v>
      </c>
      <c r="H13" s="192">
        <v>255311</v>
      </c>
      <c r="I13" s="192">
        <v>160652</v>
      </c>
      <c r="J13" s="192">
        <v>44940</v>
      </c>
      <c r="K13" s="192">
        <v>208584</v>
      </c>
      <c r="L13" s="160"/>
      <c r="M13" s="185"/>
      <c r="N13" s="185"/>
      <c r="O13" s="185"/>
    </row>
    <row r="14" spans="1:21" ht="9" customHeight="1">
      <c r="A14" s="34" t="s">
        <v>262</v>
      </c>
      <c r="B14" s="192">
        <v>5394826</v>
      </c>
      <c r="C14" s="192">
        <v>2430279</v>
      </c>
      <c r="D14" s="192"/>
      <c r="E14" s="192">
        <v>1187973</v>
      </c>
      <c r="F14" s="192">
        <v>177713</v>
      </c>
      <c r="G14" s="192">
        <v>204561</v>
      </c>
      <c r="H14" s="192">
        <v>416306</v>
      </c>
      <c r="I14" s="192">
        <v>219311</v>
      </c>
      <c r="J14" s="192">
        <v>15869</v>
      </c>
      <c r="K14" s="192">
        <v>208546</v>
      </c>
      <c r="L14" s="160"/>
      <c r="M14" s="160" t="s">
        <v>379</v>
      </c>
      <c r="N14" s="160"/>
      <c r="O14" s="160"/>
      <c r="P14" s="160"/>
    </row>
    <row r="15" spans="1:21" ht="9" customHeight="1">
      <c r="A15" s="34" t="s">
        <v>233</v>
      </c>
      <c r="B15" s="192">
        <v>9334694</v>
      </c>
      <c r="C15" s="192">
        <v>1522390</v>
      </c>
      <c r="D15" s="192"/>
      <c r="E15" s="192">
        <v>293071</v>
      </c>
      <c r="F15" s="192">
        <v>458514</v>
      </c>
      <c r="G15" s="192">
        <v>206428</v>
      </c>
      <c r="H15" s="192">
        <v>103188</v>
      </c>
      <c r="I15" s="192">
        <v>118918</v>
      </c>
      <c r="J15" s="192">
        <v>45568</v>
      </c>
      <c r="K15" s="192">
        <v>296703</v>
      </c>
      <c r="L15" s="160"/>
      <c r="M15" s="178">
        <v>3045160</v>
      </c>
      <c r="N15" s="178">
        <v>868129</v>
      </c>
      <c r="O15" s="178">
        <v>22427</v>
      </c>
      <c r="P15" s="178">
        <v>571043</v>
      </c>
      <c r="Q15" s="178">
        <v>29503</v>
      </c>
      <c r="R15" s="178">
        <v>12276</v>
      </c>
      <c r="S15" s="178">
        <v>34308</v>
      </c>
      <c r="T15" s="178">
        <v>31580</v>
      </c>
      <c r="U15" s="178">
        <v>166992</v>
      </c>
    </row>
    <row r="16" spans="1:21" ht="9" customHeight="1">
      <c r="A16" s="34" t="s">
        <v>55</v>
      </c>
      <c r="B16" s="192">
        <v>17990368</v>
      </c>
      <c r="C16" s="192">
        <v>2587777</v>
      </c>
      <c r="D16" s="192"/>
      <c r="E16" s="192">
        <v>553419</v>
      </c>
      <c r="F16" s="192">
        <v>761271</v>
      </c>
      <c r="G16" s="192">
        <v>248228</v>
      </c>
      <c r="H16" s="192">
        <v>162743</v>
      </c>
      <c r="I16" s="192">
        <v>212207</v>
      </c>
      <c r="J16" s="192">
        <v>161088</v>
      </c>
      <c r="K16" s="192">
        <v>488821</v>
      </c>
      <c r="L16" s="160"/>
      <c r="M16" s="178">
        <v>2465597</v>
      </c>
      <c r="N16" s="178">
        <v>531114</v>
      </c>
      <c r="O16" s="178">
        <v>30791</v>
      </c>
      <c r="P16" s="178">
        <v>280949</v>
      </c>
      <c r="Q16" s="178">
        <v>24400</v>
      </c>
      <c r="R16" s="178">
        <v>9609</v>
      </c>
      <c r="S16" s="178">
        <v>26036</v>
      </c>
      <c r="T16" s="178">
        <v>34173</v>
      </c>
      <c r="U16" s="178">
        <v>125156</v>
      </c>
    </row>
    <row r="17" spans="1:21" ht="18.75" customHeight="1">
      <c r="A17" s="34" t="s">
        <v>551</v>
      </c>
      <c r="B17" s="192">
        <v>22825814</v>
      </c>
      <c r="C17" s="192">
        <v>2623947</v>
      </c>
      <c r="D17" s="192"/>
      <c r="E17" s="192">
        <v>520807</v>
      </c>
      <c r="F17" s="192">
        <v>725844</v>
      </c>
      <c r="G17" s="192">
        <v>322028</v>
      </c>
      <c r="H17" s="192">
        <v>189003</v>
      </c>
      <c r="I17" s="192">
        <v>247078</v>
      </c>
      <c r="J17" s="192">
        <v>89253</v>
      </c>
      <c r="K17" s="192">
        <v>529934</v>
      </c>
      <c r="L17" s="160"/>
      <c r="M17" s="178">
        <v>1134394</v>
      </c>
      <c r="N17" s="178">
        <v>304466</v>
      </c>
      <c r="O17" s="178">
        <v>12246</v>
      </c>
      <c r="P17" s="178">
        <v>154482</v>
      </c>
      <c r="Q17" s="178">
        <v>12914</v>
      </c>
      <c r="R17" s="178">
        <v>3451</v>
      </c>
      <c r="S17" s="178">
        <v>17494</v>
      </c>
      <c r="T17" s="178">
        <v>14705</v>
      </c>
      <c r="U17" s="178">
        <v>89174</v>
      </c>
    </row>
    <row r="18" spans="1:21" ht="8.25" customHeight="1">
      <c r="A18" s="34" t="s">
        <v>259</v>
      </c>
      <c r="B18" s="192">
        <v>878138</v>
      </c>
      <c r="C18" s="192">
        <v>651750</v>
      </c>
      <c r="D18" s="192"/>
      <c r="E18" s="192">
        <v>566349</v>
      </c>
      <c r="F18" s="192">
        <v>19870</v>
      </c>
      <c r="G18" s="192">
        <v>9952</v>
      </c>
      <c r="H18" s="192">
        <v>39811</v>
      </c>
      <c r="I18" s="192">
        <v>3801</v>
      </c>
      <c r="J18" s="192">
        <v>1081</v>
      </c>
      <c r="K18" s="192">
        <v>10886</v>
      </c>
      <c r="L18" s="160"/>
      <c r="M18" s="160">
        <f>SUM(M15:M17)</f>
        <v>6645151</v>
      </c>
      <c r="N18" s="160">
        <f t="shared" ref="N18:U18" si="2">SUM(N15:N17)</f>
        <v>1703709</v>
      </c>
      <c r="O18" s="160">
        <f t="shared" si="2"/>
        <v>65464</v>
      </c>
      <c r="P18" s="160">
        <f t="shared" si="2"/>
        <v>1006474</v>
      </c>
      <c r="Q18" s="160">
        <f t="shared" si="2"/>
        <v>66817</v>
      </c>
      <c r="R18" s="160">
        <f t="shared" si="2"/>
        <v>25336</v>
      </c>
      <c r="S18" s="160">
        <f t="shared" si="2"/>
        <v>77838</v>
      </c>
      <c r="T18" s="160">
        <f t="shared" si="2"/>
        <v>80458</v>
      </c>
      <c r="U18" s="160">
        <f t="shared" si="2"/>
        <v>381322</v>
      </c>
    </row>
    <row r="19" spans="1:21" ht="9" customHeight="1">
      <c r="A19" s="34" t="s">
        <v>234</v>
      </c>
      <c r="B19" s="192">
        <v>7964709</v>
      </c>
      <c r="C19" s="192">
        <v>2313413</v>
      </c>
      <c r="D19" s="192"/>
      <c r="E19" s="192">
        <v>1293760</v>
      </c>
      <c r="F19" s="192">
        <v>100365</v>
      </c>
      <c r="G19" s="192">
        <v>136260</v>
      </c>
      <c r="H19" s="192">
        <v>366583</v>
      </c>
      <c r="I19" s="192">
        <v>164984</v>
      </c>
      <c r="J19" s="192">
        <v>26644</v>
      </c>
      <c r="K19" s="192">
        <v>224817</v>
      </c>
      <c r="L19" s="160"/>
      <c r="M19" s="187">
        <f>M18/B24*100</f>
        <v>4.2965587512447296</v>
      </c>
      <c r="N19" s="187">
        <f>N18/C24*100</f>
        <v>5.9666514381333098</v>
      </c>
      <c r="O19" s="187">
        <f t="shared" ref="O19:U19" si="3">O18/E24*100</f>
        <v>0.76941357719252423</v>
      </c>
      <c r="P19" s="187">
        <f t="shared" si="3"/>
        <v>14.278076011829615</v>
      </c>
      <c r="Q19" s="187">
        <f t="shared" si="3"/>
        <v>2.5227575635154063</v>
      </c>
      <c r="R19" s="187">
        <f t="shared" si="3"/>
        <v>1.0586993993209715</v>
      </c>
      <c r="S19" s="187">
        <f t="shared" si="3"/>
        <v>3.7147935048621905</v>
      </c>
      <c r="T19" s="187">
        <f t="shared" si="3"/>
        <v>8.5395118793018359</v>
      </c>
      <c r="U19" s="187">
        <f t="shared" si="3"/>
        <v>7.7548005608026296</v>
      </c>
    </row>
    <row r="20" spans="1:21" ht="18.75" customHeight="1">
      <c r="A20" s="34" t="s">
        <v>546</v>
      </c>
      <c r="B20" s="192">
        <v>13671350</v>
      </c>
      <c r="C20" s="192">
        <v>3246246</v>
      </c>
      <c r="D20" s="192"/>
      <c r="E20" s="192">
        <v>1370475</v>
      </c>
      <c r="F20" s="192">
        <v>648151</v>
      </c>
      <c r="G20" s="192">
        <v>257428</v>
      </c>
      <c r="H20" s="192">
        <v>312489</v>
      </c>
      <c r="I20" s="192">
        <v>187972</v>
      </c>
      <c r="J20" s="192">
        <v>64089</v>
      </c>
      <c r="K20" s="192">
        <v>405642</v>
      </c>
      <c r="L20" s="160"/>
      <c r="M20" s="160"/>
      <c r="N20" s="160"/>
      <c r="O20" s="160"/>
      <c r="P20" s="160"/>
    </row>
    <row r="21" spans="1:21" ht="18.75" customHeight="1">
      <c r="A21" s="34" t="s">
        <v>547</v>
      </c>
      <c r="B21" s="192">
        <v>9576298</v>
      </c>
      <c r="C21" s="192">
        <v>1931668</v>
      </c>
      <c r="D21" s="192"/>
      <c r="E21" s="192">
        <v>784580</v>
      </c>
      <c r="F21" s="192">
        <v>241006</v>
      </c>
      <c r="G21" s="192">
        <v>232820</v>
      </c>
      <c r="H21" s="192">
        <v>217703</v>
      </c>
      <c r="I21" s="192">
        <v>132183</v>
      </c>
      <c r="J21" s="192">
        <v>52658</v>
      </c>
      <c r="K21" s="192">
        <v>270718</v>
      </c>
      <c r="L21" s="160"/>
      <c r="M21" s="160" t="s">
        <v>380</v>
      </c>
      <c r="N21" s="160"/>
      <c r="O21" s="160"/>
      <c r="P21" s="160"/>
    </row>
    <row r="22" spans="1:21" ht="9" customHeight="1">
      <c r="A22" s="34" t="s">
        <v>58</v>
      </c>
      <c r="B22" s="192">
        <v>633086</v>
      </c>
      <c r="C22" s="192">
        <v>37338</v>
      </c>
      <c r="D22" s="192"/>
      <c r="E22" s="192">
        <v>6538</v>
      </c>
      <c r="F22" s="192">
        <v>12779</v>
      </c>
      <c r="G22" s="192">
        <v>5151</v>
      </c>
      <c r="H22" s="192">
        <v>2941</v>
      </c>
      <c r="I22" s="192">
        <v>2649</v>
      </c>
      <c r="J22" s="192">
        <v>890</v>
      </c>
      <c r="K22" s="192">
        <v>6390</v>
      </c>
      <c r="L22" s="160"/>
      <c r="M22" s="178">
        <v>2568800</v>
      </c>
      <c r="N22" s="178">
        <v>255087</v>
      </c>
      <c r="O22" s="178">
        <v>35499</v>
      </c>
      <c r="P22" s="178">
        <v>59902</v>
      </c>
      <c r="Q22" s="178">
        <v>41280</v>
      </c>
      <c r="R22" s="178">
        <v>16079</v>
      </c>
      <c r="S22" s="178">
        <v>22940</v>
      </c>
      <c r="T22" s="178">
        <v>10032</v>
      </c>
      <c r="U22" s="178">
        <v>69355</v>
      </c>
    </row>
    <row r="23" spans="1:21" ht="18.75" customHeight="1" thickBot="1">
      <c r="A23" s="93" t="s">
        <v>51</v>
      </c>
      <c r="B23" s="181">
        <v>1945236</v>
      </c>
      <c r="C23" s="181">
        <v>446139</v>
      </c>
      <c r="D23" s="181"/>
      <c r="E23" s="181">
        <v>130114</v>
      </c>
      <c r="F23" s="181">
        <v>99525</v>
      </c>
      <c r="G23" s="181">
        <v>74013</v>
      </c>
      <c r="H23" s="181">
        <v>36436</v>
      </c>
      <c r="I23" s="181">
        <v>28921</v>
      </c>
      <c r="J23" s="181">
        <v>19409</v>
      </c>
      <c r="K23" s="181">
        <v>57721</v>
      </c>
      <c r="L23" s="160"/>
      <c r="M23" s="178">
        <v>1749366</v>
      </c>
      <c r="N23" s="178">
        <v>138648</v>
      </c>
      <c r="O23" s="178">
        <v>11194</v>
      </c>
      <c r="P23" s="178">
        <v>35511</v>
      </c>
      <c r="Q23" s="178">
        <v>15492</v>
      </c>
      <c r="R23" s="178">
        <v>6165</v>
      </c>
      <c r="S23" s="178">
        <v>13765</v>
      </c>
      <c r="T23" s="178">
        <v>9304</v>
      </c>
      <c r="U23" s="178">
        <v>47217</v>
      </c>
    </row>
    <row r="24" spans="1:21" ht="9" customHeight="1">
      <c r="A24" s="249" t="s">
        <v>2</v>
      </c>
      <c r="B24" s="254">
        <v>154662170</v>
      </c>
      <c r="C24" s="254">
        <v>28553855</v>
      </c>
      <c r="D24" s="254"/>
      <c r="E24" s="254">
        <v>8508298</v>
      </c>
      <c r="F24" s="254">
        <v>7049087</v>
      </c>
      <c r="G24" s="254">
        <v>2648570</v>
      </c>
      <c r="H24" s="254">
        <v>2393125</v>
      </c>
      <c r="I24" s="254">
        <v>2095352</v>
      </c>
      <c r="J24" s="254">
        <v>942185</v>
      </c>
      <c r="K24" s="254">
        <v>4917238</v>
      </c>
      <c r="L24" s="160"/>
      <c r="M24" s="160">
        <f>SUM(M22:M23)</f>
        <v>4318166</v>
      </c>
      <c r="N24" s="160">
        <f t="shared" ref="N24:U24" si="4">SUM(N22:N23)</f>
        <v>393735</v>
      </c>
      <c r="O24" s="160">
        <f t="shared" si="4"/>
        <v>46693</v>
      </c>
      <c r="P24" s="160">
        <f t="shared" si="4"/>
        <v>95413</v>
      </c>
      <c r="Q24" s="160">
        <f t="shared" si="4"/>
        <v>56772</v>
      </c>
      <c r="R24" s="160">
        <f t="shared" si="4"/>
        <v>22244</v>
      </c>
      <c r="S24" s="160">
        <f t="shared" si="4"/>
        <v>36705</v>
      </c>
      <c r="T24" s="160">
        <f t="shared" si="4"/>
        <v>19336</v>
      </c>
      <c r="U24" s="160">
        <f t="shared" si="4"/>
        <v>116572</v>
      </c>
    </row>
    <row r="25" spans="1:21" ht="9" customHeight="1">
      <c r="A25" s="235"/>
      <c r="B25" s="40"/>
      <c r="C25" s="40"/>
      <c r="D25" s="40"/>
      <c r="E25" s="160"/>
      <c r="F25" s="160"/>
      <c r="G25" s="160"/>
      <c r="H25" s="160"/>
      <c r="I25" s="160"/>
      <c r="J25" s="160"/>
      <c r="K25" s="160"/>
      <c r="L25" s="160"/>
      <c r="M25" s="160"/>
      <c r="N25" s="160"/>
      <c r="O25" s="160"/>
      <c r="P25" s="160"/>
    </row>
    <row r="26" spans="1:21" ht="9" customHeight="1">
      <c r="A26" s="83" t="s">
        <v>455</v>
      </c>
      <c r="B26" s="40"/>
      <c r="C26" s="40"/>
      <c r="D26" s="40"/>
      <c r="E26" s="160"/>
      <c r="F26" s="160"/>
      <c r="G26" s="160"/>
      <c r="H26" s="160"/>
      <c r="I26" s="160"/>
      <c r="J26" s="160"/>
      <c r="K26" s="160"/>
      <c r="L26" s="160"/>
      <c r="M26" s="160"/>
      <c r="N26" s="160"/>
      <c r="O26" s="160"/>
      <c r="P26" s="160"/>
    </row>
    <row r="27" spans="1:21" ht="9" customHeight="1">
      <c r="A27" s="34" t="s">
        <v>260</v>
      </c>
      <c r="B27" s="193">
        <v>13.422840245937323</v>
      </c>
      <c r="C27" s="193">
        <v>9.9559796741981081</v>
      </c>
      <c r="D27" s="193"/>
      <c r="E27" s="193">
        <v>3.9111700130860481</v>
      </c>
      <c r="F27" s="193">
        <v>14.46366032934478</v>
      </c>
      <c r="G27" s="193">
        <v>7.987177986611643</v>
      </c>
      <c r="H27" s="193">
        <v>4.8364377121963962</v>
      </c>
      <c r="I27" s="193">
        <v>10.666847384114936</v>
      </c>
      <c r="J27" s="193">
        <v>16.491134968185651</v>
      </c>
      <c r="K27" s="193">
        <v>15.950275337496375</v>
      </c>
      <c r="L27" s="155" t="s">
        <v>253</v>
      </c>
      <c r="M27" s="155" t="s">
        <v>381</v>
      </c>
    </row>
    <row r="28" spans="1:21" ht="9" customHeight="1">
      <c r="A28" s="34" t="s">
        <v>229</v>
      </c>
      <c r="B28" s="193">
        <v>4.2965587512447296</v>
      </c>
      <c r="C28" s="193">
        <v>5.9666514381333098</v>
      </c>
      <c r="D28" s="193"/>
      <c r="E28" s="193">
        <v>0.76941357719252423</v>
      </c>
      <c r="F28" s="193">
        <v>14.278076011829615</v>
      </c>
      <c r="G28" s="193">
        <v>2.5227575635154063</v>
      </c>
      <c r="H28" s="193">
        <v>1.0586993993209715</v>
      </c>
      <c r="I28" s="193">
        <v>3.7147935048621905</v>
      </c>
      <c r="J28" s="193">
        <v>8.5395118793018359</v>
      </c>
      <c r="K28" s="193">
        <v>7.7548005608026296</v>
      </c>
      <c r="M28" s="178">
        <v>9717950</v>
      </c>
      <c r="N28" s="178">
        <v>1074354</v>
      </c>
      <c r="O28" s="178">
        <v>130023</v>
      </c>
      <c r="P28" s="178">
        <v>345934</v>
      </c>
      <c r="Q28" s="178">
        <v>90388</v>
      </c>
      <c r="R28" s="178">
        <v>42417</v>
      </c>
      <c r="S28" s="178">
        <v>100394</v>
      </c>
      <c r="T28" s="178">
        <v>66851</v>
      </c>
      <c r="U28" s="178">
        <v>298347</v>
      </c>
    </row>
    <row r="29" spans="1:21" ht="18.75" customHeight="1">
      <c r="A29" s="34" t="s">
        <v>230</v>
      </c>
      <c r="B29" s="193">
        <v>2.7919988449664195</v>
      </c>
      <c r="C29" s="193">
        <v>1.3789206396124096</v>
      </c>
      <c r="D29" s="193"/>
      <c r="E29" s="193">
        <v>0.54879366002460184</v>
      </c>
      <c r="F29" s="193">
        <v>1.3535511762019676</v>
      </c>
      <c r="G29" s="193">
        <v>2.1434963017779403</v>
      </c>
      <c r="H29" s="193">
        <v>0.92949595194567769</v>
      </c>
      <c r="I29" s="193">
        <v>1.7517343148072497</v>
      </c>
      <c r="J29" s="193">
        <v>2.0522508849111372</v>
      </c>
      <c r="K29" s="193">
        <v>2.3706804510987673</v>
      </c>
      <c r="L29" s="162"/>
      <c r="M29" s="178">
        <v>3060942</v>
      </c>
      <c r="N29" s="178">
        <v>424978</v>
      </c>
      <c r="O29" s="178">
        <v>53901</v>
      </c>
      <c r="P29" s="178">
        <v>114688</v>
      </c>
      <c r="Q29" s="178">
        <v>25973</v>
      </c>
      <c r="R29" s="178">
        <v>14382</v>
      </c>
      <c r="S29" s="178">
        <v>45434</v>
      </c>
      <c r="T29" s="178">
        <v>23169</v>
      </c>
      <c r="U29" s="178">
        <v>147431</v>
      </c>
    </row>
    <row r="30" spans="1:21" ht="9" customHeight="1">
      <c r="A30" s="34" t="s">
        <v>261</v>
      </c>
      <c r="B30" s="193">
        <v>8.2624548718022002</v>
      </c>
      <c r="C30" s="193">
        <v>5.2508916922075848</v>
      </c>
      <c r="D30" s="193"/>
      <c r="E30" s="193">
        <v>2.1617014354692325</v>
      </c>
      <c r="F30" s="193">
        <v>6.5344916299089517</v>
      </c>
      <c r="G30" s="193">
        <v>4.3933518842243178</v>
      </c>
      <c r="H30" s="193">
        <v>2.3734238704622617</v>
      </c>
      <c r="I30" s="193">
        <v>6.9595943784147005</v>
      </c>
      <c r="J30" s="193">
        <v>9.5543868773117815</v>
      </c>
      <c r="K30" s="193">
        <v>9.0656177309294357</v>
      </c>
      <c r="L30" s="168"/>
      <c r="M30" s="160">
        <f>SUM(M28:M29)</f>
        <v>12778892</v>
      </c>
      <c r="N30" s="160">
        <f t="shared" ref="N30:U30" si="5">SUM(N28:N29)</f>
        <v>1499332</v>
      </c>
      <c r="O30" s="160">
        <f t="shared" si="5"/>
        <v>183924</v>
      </c>
      <c r="P30" s="160">
        <f t="shared" si="5"/>
        <v>460622</v>
      </c>
      <c r="Q30" s="160">
        <f t="shared" si="5"/>
        <v>116361</v>
      </c>
      <c r="R30" s="160">
        <f t="shared" si="5"/>
        <v>56799</v>
      </c>
      <c r="S30" s="160">
        <f t="shared" si="5"/>
        <v>145828</v>
      </c>
      <c r="T30" s="160">
        <f t="shared" si="5"/>
        <v>90020</v>
      </c>
      <c r="U30" s="160">
        <f t="shared" si="5"/>
        <v>445778</v>
      </c>
    </row>
    <row r="31" spans="1:21" ht="9" customHeight="1">
      <c r="A31" s="34" t="s">
        <v>258</v>
      </c>
      <c r="B31" s="193">
        <v>7.1194423303384404</v>
      </c>
      <c r="C31" s="193">
        <v>7.0811244226042298</v>
      </c>
      <c r="D31" s="193"/>
      <c r="E31" s="193">
        <v>1.9766938111476582</v>
      </c>
      <c r="F31" s="193">
        <v>10.498480157784973</v>
      </c>
      <c r="G31" s="193">
        <v>13.381598371951656</v>
      </c>
      <c r="H31" s="193">
        <v>2.9455210237659966</v>
      </c>
      <c r="I31" s="193">
        <v>6.3376940962664028</v>
      </c>
      <c r="J31" s="193">
        <v>8.0138189421398138</v>
      </c>
      <c r="K31" s="193">
        <v>9.7715628163615431</v>
      </c>
      <c r="M31" s="187">
        <f>M30/B24*100</f>
        <v>8.2624548718022002</v>
      </c>
      <c r="N31" s="187">
        <f>N30/C24*100</f>
        <v>5.2508916922075848</v>
      </c>
      <c r="O31" s="187">
        <f t="shared" ref="O31:U31" si="6">O30/E24*100</f>
        <v>2.1617014354692325</v>
      </c>
      <c r="P31" s="187">
        <f t="shared" si="6"/>
        <v>6.5344916299089517</v>
      </c>
      <c r="Q31" s="187">
        <f t="shared" si="6"/>
        <v>4.3933518842243178</v>
      </c>
      <c r="R31" s="187">
        <f t="shared" si="6"/>
        <v>2.3734238704622617</v>
      </c>
      <c r="S31" s="187">
        <f t="shared" si="6"/>
        <v>6.9595943784147005</v>
      </c>
      <c r="T31" s="187">
        <f t="shared" si="6"/>
        <v>9.5543868773117815</v>
      </c>
      <c r="U31" s="187">
        <f t="shared" si="6"/>
        <v>9.0656177309294357</v>
      </c>
    </row>
    <row r="32" spans="1:21" ht="9" customHeight="1">
      <c r="A32" s="34" t="s">
        <v>231</v>
      </c>
      <c r="B32" s="193">
        <v>5.77665630839138</v>
      </c>
      <c r="C32" s="193">
        <v>8.0597943780270658</v>
      </c>
      <c r="D32" s="193"/>
      <c r="E32" s="193">
        <v>11.802289952702644</v>
      </c>
      <c r="F32" s="193">
        <v>6.8368712146693618</v>
      </c>
      <c r="G32" s="193">
        <v>5.5042532385400422</v>
      </c>
      <c r="H32" s="193">
        <v>10.668519195612431</v>
      </c>
      <c r="I32" s="193">
        <v>7.6670650086477128</v>
      </c>
      <c r="J32" s="193">
        <v>4.7697638998710445</v>
      </c>
      <c r="K32" s="193">
        <v>4.2418935182718425</v>
      </c>
    </row>
    <row r="33" spans="1:22" ht="9" customHeight="1">
      <c r="A33" s="34" t="s">
        <v>262</v>
      </c>
      <c r="B33" s="193">
        <v>3.4881354632487054</v>
      </c>
      <c r="C33" s="193">
        <v>8.5112115334339276</v>
      </c>
      <c r="D33" s="193"/>
      <c r="E33" s="193">
        <v>13.962522234176564</v>
      </c>
      <c r="F33" s="193">
        <v>2.5210782616245195</v>
      </c>
      <c r="G33" s="193">
        <v>7.7234507677727979</v>
      </c>
      <c r="H33" s="193">
        <v>17.395915382606425</v>
      </c>
      <c r="I33" s="193">
        <v>10.466546909540735</v>
      </c>
      <c r="J33" s="193">
        <v>1.6842764425245575</v>
      </c>
      <c r="K33" s="193">
        <v>4.2411207267169093</v>
      </c>
      <c r="M33" s="155" t="s">
        <v>382</v>
      </c>
    </row>
    <row r="34" spans="1:22" ht="9" customHeight="1">
      <c r="A34" s="34" t="s">
        <v>233</v>
      </c>
      <c r="B34" s="193">
        <v>6.0355379728604603</v>
      </c>
      <c r="C34" s="193">
        <v>5.3316443611554378</v>
      </c>
      <c r="D34" s="193"/>
      <c r="E34" s="193">
        <v>3.4445314444792605</v>
      </c>
      <c r="F34" s="193">
        <v>6.5045870479396832</v>
      </c>
      <c r="G34" s="193">
        <v>7.7939416364302252</v>
      </c>
      <c r="H34" s="193">
        <v>4.3118516583964484</v>
      </c>
      <c r="I34" s="193">
        <v>5.6753232869703991</v>
      </c>
      <c r="J34" s="193">
        <v>4.8364174763979477</v>
      </c>
      <c r="K34" s="193">
        <v>6.0339361243039287</v>
      </c>
      <c r="M34" s="178">
        <v>7352208</v>
      </c>
      <c r="N34" s="178">
        <v>1255583</v>
      </c>
      <c r="O34" s="178">
        <v>57691</v>
      </c>
      <c r="P34" s="178">
        <v>584897</v>
      </c>
      <c r="Q34" s="178">
        <v>138264</v>
      </c>
      <c r="R34" s="178">
        <v>29428</v>
      </c>
      <c r="S34" s="178">
        <v>70926</v>
      </c>
      <c r="T34" s="178">
        <v>62908</v>
      </c>
      <c r="U34" s="178">
        <v>311469</v>
      </c>
    </row>
    <row r="35" spans="1:22" ht="9" customHeight="1">
      <c r="A35" s="34" t="s">
        <v>55</v>
      </c>
      <c r="B35" s="193">
        <v>11.632041629831006</v>
      </c>
      <c r="C35" s="193">
        <v>9.0627937978952406</v>
      </c>
      <c r="D35" s="193"/>
      <c r="E35" s="193">
        <v>6.5044618794499218</v>
      </c>
      <c r="F35" s="193">
        <v>10.799568795221282</v>
      </c>
      <c r="G35" s="193">
        <v>9.3721517649146513</v>
      </c>
      <c r="H35" s="193">
        <v>6.8004387568555753</v>
      </c>
      <c r="I35" s="193">
        <v>10.127510795322218</v>
      </c>
      <c r="J35" s="193">
        <v>17.09727919676072</v>
      </c>
      <c r="K35" s="193">
        <v>9.940966859850997</v>
      </c>
      <c r="M35" s="178">
        <v>3658876</v>
      </c>
      <c r="N35" s="178">
        <v>766351</v>
      </c>
      <c r="O35" s="178">
        <v>110492</v>
      </c>
      <c r="P35" s="178">
        <v>155150</v>
      </c>
      <c r="Q35" s="178">
        <v>216157</v>
      </c>
      <c r="R35" s="178">
        <v>41062</v>
      </c>
      <c r="S35" s="178">
        <v>61871</v>
      </c>
      <c r="T35" s="178">
        <v>12597</v>
      </c>
      <c r="U35" s="178">
        <v>169022</v>
      </c>
    </row>
    <row r="36" spans="1:22" ht="18.75" customHeight="1">
      <c r="A36" s="34" t="s">
        <v>551</v>
      </c>
      <c r="B36" s="193">
        <v>14.75849847444918</v>
      </c>
      <c r="C36" s="193">
        <v>9.1894667112374151</v>
      </c>
      <c r="D36" s="193"/>
      <c r="E36" s="193">
        <v>6.1211654786891572</v>
      </c>
      <c r="F36" s="193">
        <v>10.296993071585016</v>
      </c>
      <c r="G36" s="193">
        <v>12.158561034822565</v>
      </c>
      <c r="H36" s="193">
        <v>7.8977487594672242</v>
      </c>
      <c r="I36" s="193">
        <v>11.791718050236906</v>
      </c>
      <c r="J36" s="193">
        <v>9.4729803594835413</v>
      </c>
      <c r="K36" s="193">
        <v>10.777066312429865</v>
      </c>
      <c r="M36" s="160">
        <f>SUM(M34:M35)</f>
        <v>11011084</v>
      </c>
      <c r="N36" s="160">
        <f t="shared" ref="N36:U36" si="7">SUM(N34:N35)</f>
        <v>2021934</v>
      </c>
      <c r="O36" s="160">
        <f t="shared" si="7"/>
        <v>168183</v>
      </c>
      <c r="P36" s="160">
        <f t="shared" si="7"/>
        <v>740047</v>
      </c>
      <c r="Q36" s="160">
        <f t="shared" si="7"/>
        <v>354421</v>
      </c>
      <c r="R36" s="160">
        <f t="shared" si="7"/>
        <v>70490</v>
      </c>
      <c r="S36" s="160">
        <f t="shared" si="7"/>
        <v>132797</v>
      </c>
      <c r="T36" s="160">
        <f t="shared" si="7"/>
        <v>75505</v>
      </c>
      <c r="U36" s="160">
        <f t="shared" si="7"/>
        <v>480491</v>
      </c>
    </row>
    <row r="37" spans="1:22" ht="9" customHeight="1">
      <c r="A37" s="34" t="s">
        <v>259</v>
      </c>
      <c r="B37" s="193">
        <v>0.56777814510167546</v>
      </c>
      <c r="C37" s="193">
        <v>2.2825289264794542</v>
      </c>
      <c r="D37" s="193"/>
      <c r="E37" s="193">
        <v>6.6564311687249331</v>
      </c>
      <c r="F37" s="193">
        <v>0.28188047615244355</v>
      </c>
      <c r="G37" s="193">
        <v>0.37574993298270387</v>
      </c>
      <c r="H37" s="193">
        <v>1.6635570645077047</v>
      </c>
      <c r="I37" s="193">
        <v>0.18140150199107358</v>
      </c>
      <c r="J37" s="193">
        <v>0.11473330609169112</v>
      </c>
      <c r="K37" s="193">
        <v>0.22138444386869213</v>
      </c>
      <c r="M37" s="188">
        <f>M36/B24*100</f>
        <v>7.1194423303384404</v>
      </c>
      <c r="N37" s="188">
        <f>N36/C24*100</f>
        <v>7.0811244226042334</v>
      </c>
      <c r="O37" s="188">
        <f t="shared" ref="O37:U37" si="8">O36/E24*100</f>
        <v>1.9766938111476582</v>
      </c>
      <c r="P37" s="188">
        <f t="shared" si="8"/>
        <v>10.498480157784973</v>
      </c>
      <c r="Q37" s="188">
        <f t="shared" si="8"/>
        <v>13.381598371951656</v>
      </c>
      <c r="R37" s="188">
        <f t="shared" si="8"/>
        <v>2.9455210237659966</v>
      </c>
      <c r="S37" s="188">
        <f t="shared" si="8"/>
        <v>6.3376940962664028</v>
      </c>
      <c r="T37" s="188">
        <f t="shared" si="8"/>
        <v>8.0138189421398138</v>
      </c>
      <c r="U37" s="188">
        <f t="shared" si="8"/>
        <v>9.7715628163615431</v>
      </c>
    </row>
    <row r="38" spans="1:22" ht="9" customHeight="1">
      <c r="A38" s="34" t="s">
        <v>234</v>
      </c>
      <c r="B38" s="193">
        <v>5.1497460561946085</v>
      </c>
      <c r="C38" s="193">
        <v>8.1019287938528795</v>
      </c>
      <c r="D38" s="193"/>
      <c r="E38" s="193">
        <v>15.205861383792621</v>
      </c>
      <c r="F38" s="193">
        <v>1.4238014086079518</v>
      </c>
      <c r="G38" s="193">
        <v>5.1446629690738783</v>
      </c>
      <c r="H38" s="193">
        <v>15.318171846435099</v>
      </c>
      <c r="I38" s="193">
        <v>7.8738083147843421</v>
      </c>
      <c r="J38" s="193">
        <v>2.8278947340490452</v>
      </c>
      <c r="K38" s="193">
        <v>4.5720178685676789</v>
      </c>
    </row>
    <row r="39" spans="1:22" ht="18.75" customHeight="1">
      <c r="A39" s="34" t="s">
        <v>546</v>
      </c>
      <c r="B39" s="193">
        <v>8.8394919067797897</v>
      </c>
      <c r="C39" s="193">
        <v>11.368853697688106</v>
      </c>
      <c r="D39" s="193"/>
      <c r="E39" s="193">
        <v>16.107510573795135</v>
      </c>
      <c r="F39" s="193">
        <v>9.1948219677243319</v>
      </c>
      <c r="G39" s="193">
        <v>9.7195090180739054</v>
      </c>
      <c r="H39" s="193">
        <v>13.057780099242622</v>
      </c>
      <c r="I39" s="193">
        <v>8.9709032181705037</v>
      </c>
      <c r="J39" s="193">
        <v>6.8021673025998082</v>
      </c>
      <c r="K39" s="193">
        <v>8.2493871559603171</v>
      </c>
    </row>
    <row r="40" spans="1:22" ht="18.75" customHeight="1">
      <c r="A40" s="34" t="s">
        <v>547</v>
      </c>
      <c r="B40" s="193">
        <v>6.1917519972725072</v>
      </c>
      <c r="C40" s="193">
        <v>6.7649989817486986</v>
      </c>
      <c r="D40" s="193"/>
      <c r="E40" s="193">
        <v>9.2213507331313505</v>
      </c>
      <c r="F40" s="193">
        <v>3.4189675911220845</v>
      </c>
      <c r="G40" s="193">
        <v>8.7904038783192444</v>
      </c>
      <c r="H40" s="193">
        <v>9.0970174980412644</v>
      </c>
      <c r="I40" s="193">
        <v>6.308391143826908</v>
      </c>
      <c r="J40" s="193">
        <v>5.5889236190344782</v>
      </c>
      <c r="K40" s="193">
        <v>5.5054890570682158</v>
      </c>
      <c r="M40" s="174"/>
      <c r="N40" s="174"/>
      <c r="O40" s="174"/>
      <c r="P40" s="174"/>
      <c r="Q40" s="174"/>
      <c r="R40" s="174"/>
    </row>
    <row r="41" spans="1:22" ht="9" customHeight="1">
      <c r="A41" s="34" t="s">
        <v>58</v>
      </c>
      <c r="B41" s="193">
        <v>0.40933474552956289</v>
      </c>
      <c r="C41" s="193">
        <v>0.13076342931628671</v>
      </c>
      <c r="D41" s="193"/>
      <c r="E41" s="193">
        <v>7.6842630570767498E-2</v>
      </c>
      <c r="F41" s="193">
        <v>0.18128588851293792</v>
      </c>
      <c r="G41" s="193">
        <v>0.19448230554601162</v>
      </c>
      <c r="H41" s="193">
        <v>0.12289370592844084</v>
      </c>
      <c r="I41" s="193">
        <v>0.12642267265834095</v>
      </c>
      <c r="J41" s="193">
        <v>9.4461278835897403E-2</v>
      </c>
      <c r="K41" s="193">
        <v>0.12995100094809323</v>
      </c>
      <c r="M41" s="155" t="s">
        <v>233</v>
      </c>
    </row>
    <row r="42" spans="1:22" ht="18.75" customHeight="1" thickBot="1">
      <c r="A42" s="93" t="s">
        <v>51</v>
      </c>
      <c r="B42" s="191">
        <v>1.2577322560520132</v>
      </c>
      <c r="C42" s="191">
        <v>1.5624475224098462</v>
      </c>
      <c r="D42" s="191"/>
      <c r="E42" s="191">
        <v>1.5292600235675808</v>
      </c>
      <c r="F42" s="191">
        <v>1.411884971770103</v>
      </c>
      <c r="G42" s="191">
        <v>2.7944513454430124</v>
      </c>
      <c r="H42" s="191">
        <v>1.5225280752154609</v>
      </c>
      <c r="I42" s="191">
        <v>1.3802454193853826</v>
      </c>
      <c r="J42" s="191">
        <v>2.0599988325010483</v>
      </c>
      <c r="K42" s="191">
        <v>1.1738500353247088</v>
      </c>
      <c r="M42" s="134" t="s">
        <v>355</v>
      </c>
      <c r="N42" s="178">
        <v>5629521</v>
      </c>
      <c r="O42" s="178">
        <v>1245651</v>
      </c>
      <c r="P42" s="178">
        <v>248715</v>
      </c>
      <c r="Q42" s="178">
        <v>408814</v>
      </c>
      <c r="R42" s="178">
        <v>142882</v>
      </c>
      <c r="S42" s="178">
        <v>84080</v>
      </c>
      <c r="T42" s="178">
        <v>97388</v>
      </c>
      <c r="U42" s="178">
        <v>34208</v>
      </c>
      <c r="V42" s="178">
        <v>229564</v>
      </c>
    </row>
    <row r="43" spans="1:22" ht="9" customHeight="1">
      <c r="A43" s="88" t="s">
        <v>2</v>
      </c>
      <c r="B43" s="195">
        <v>100</v>
      </c>
      <c r="C43" s="195">
        <v>100</v>
      </c>
      <c r="D43" s="195"/>
      <c r="E43" s="195">
        <v>100</v>
      </c>
      <c r="F43" s="195">
        <v>100</v>
      </c>
      <c r="G43" s="195">
        <v>100</v>
      </c>
      <c r="H43" s="195">
        <v>100</v>
      </c>
      <c r="I43" s="195">
        <v>100</v>
      </c>
      <c r="J43" s="195">
        <v>100</v>
      </c>
      <c r="K43" s="195">
        <v>100</v>
      </c>
      <c r="M43" s="134" t="s">
        <v>354</v>
      </c>
      <c r="N43" s="178">
        <v>3705173</v>
      </c>
      <c r="O43" s="178">
        <v>276739</v>
      </c>
      <c r="P43" s="178">
        <v>44356</v>
      </c>
      <c r="Q43" s="178">
        <v>49700</v>
      </c>
      <c r="R43" s="178">
        <v>63546</v>
      </c>
      <c r="S43" s="178">
        <v>19108</v>
      </c>
      <c r="T43" s="178">
        <v>21530</v>
      </c>
      <c r="U43" s="178">
        <v>11360</v>
      </c>
      <c r="V43" s="178">
        <v>67139</v>
      </c>
    </row>
    <row r="44" spans="1:22" ht="10.5" customHeight="1">
      <c r="A44" s="335" t="s">
        <v>419</v>
      </c>
      <c r="B44" s="335"/>
      <c r="C44" s="335"/>
      <c r="D44" s="335"/>
      <c r="E44" s="335"/>
      <c r="F44" s="335"/>
      <c r="G44" s="335"/>
      <c r="H44" s="335"/>
      <c r="I44" s="335"/>
      <c r="J44" s="335"/>
      <c r="K44" s="335"/>
      <c r="N44" s="160">
        <f>SUM(N42:N43)</f>
        <v>9334694</v>
      </c>
      <c r="O44" s="160">
        <f t="shared" ref="O44:V44" si="9">SUM(O42:O43)</f>
        <v>1522390</v>
      </c>
      <c r="P44" s="160">
        <f t="shared" si="9"/>
        <v>293071</v>
      </c>
      <c r="Q44" s="160">
        <f t="shared" si="9"/>
        <v>458514</v>
      </c>
      <c r="R44" s="160">
        <f t="shared" si="9"/>
        <v>206428</v>
      </c>
      <c r="S44" s="160">
        <f t="shared" si="9"/>
        <v>103188</v>
      </c>
      <c r="T44" s="160">
        <f t="shared" si="9"/>
        <v>118918</v>
      </c>
      <c r="U44" s="160">
        <f t="shared" si="9"/>
        <v>45568</v>
      </c>
      <c r="V44" s="160">
        <f t="shared" si="9"/>
        <v>296703</v>
      </c>
    </row>
    <row r="45" spans="1:22" ht="10.5" customHeight="1">
      <c r="A45" s="335" t="s">
        <v>439</v>
      </c>
      <c r="B45" s="335"/>
      <c r="C45" s="335"/>
      <c r="D45" s="335"/>
      <c r="E45" s="335"/>
      <c r="F45" s="335"/>
      <c r="G45" s="335"/>
      <c r="H45" s="335"/>
      <c r="I45" s="335"/>
      <c r="J45" s="335"/>
      <c r="K45" s="335"/>
      <c r="N45" s="188">
        <f>N44/B24*100</f>
        <v>6.0355379728604603</v>
      </c>
      <c r="O45" s="188">
        <f>O44/C24*100</f>
        <v>5.3316443611554378</v>
      </c>
      <c r="P45" s="188">
        <f t="shared" ref="P45:V45" si="10">P44/E24*100</f>
        <v>3.4445314444792605</v>
      </c>
      <c r="Q45" s="188">
        <f t="shared" si="10"/>
        <v>6.5045870479396832</v>
      </c>
      <c r="R45" s="188">
        <f t="shared" si="10"/>
        <v>7.7939416364302252</v>
      </c>
      <c r="S45" s="188">
        <f t="shared" si="10"/>
        <v>4.3118516583964484</v>
      </c>
      <c r="T45" s="188">
        <f t="shared" si="10"/>
        <v>5.6753232869703991</v>
      </c>
      <c r="U45" s="188">
        <f t="shared" si="10"/>
        <v>4.8364174763979477</v>
      </c>
      <c r="V45" s="188">
        <f t="shared" si="10"/>
        <v>6.0339361243039287</v>
      </c>
    </row>
    <row r="46" spans="1:22" ht="18" customHeight="1">
      <c r="A46" s="329" t="s">
        <v>386</v>
      </c>
      <c r="B46" s="329"/>
      <c r="C46" s="329"/>
      <c r="D46" s="329"/>
      <c r="E46" s="329"/>
      <c r="F46" s="329"/>
      <c r="G46" s="329"/>
      <c r="H46" s="329"/>
      <c r="I46" s="329"/>
      <c r="J46" s="329"/>
      <c r="K46" s="329"/>
    </row>
    <row r="47" spans="1:22" ht="14.25" customHeight="1">
      <c r="B47" s="188"/>
      <c r="C47" s="188"/>
      <c r="D47" s="188"/>
      <c r="E47" s="188"/>
      <c r="F47" s="188"/>
      <c r="G47" s="188"/>
      <c r="H47" s="188"/>
      <c r="I47" s="188"/>
      <c r="J47" s="188"/>
      <c r="K47" s="188"/>
      <c r="M47" s="155" t="s">
        <v>234</v>
      </c>
    </row>
    <row r="48" spans="1:22" ht="22.5" customHeight="1">
      <c r="A48" s="174"/>
      <c r="B48" s="174"/>
      <c r="C48" s="174"/>
      <c r="D48" s="240"/>
      <c r="E48" s="174"/>
      <c r="F48" s="174"/>
      <c r="G48" s="174"/>
      <c r="H48" s="174"/>
      <c r="I48" s="178"/>
      <c r="M48" s="178">
        <v>7722705</v>
      </c>
      <c r="N48" s="178">
        <v>2291552</v>
      </c>
      <c r="O48" s="178">
        <v>1276106</v>
      </c>
      <c r="P48" s="178">
        <v>99644</v>
      </c>
      <c r="Q48" s="178">
        <v>136022</v>
      </c>
      <c r="R48" s="178">
        <v>365510</v>
      </c>
      <c r="S48" s="178">
        <v>164386</v>
      </c>
      <c r="T48" s="178">
        <v>26430</v>
      </c>
      <c r="U48" s="178">
        <v>223454</v>
      </c>
    </row>
    <row r="49" spans="1:21">
      <c r="A49" s="174"/>
      <c r="B49" s="189"/>
      <c r="C49" s="189"/>
      <c r="D49" s="189"/>
      <c r="E49" s="190"/>
      <c r="F49" s="189"/>
      <c r="G49" s="189"/>
      <c r="H49" s="190"/>
      <c r="I49" s="190"/>
      <c r="J49" s="188"/>
      <c r="K49" s="188"/>
      <c r="M49" s="178">
        <v>242004</v>
      </c>
      <c r="N49" s="178">
        <v>21861</v>
      </c>
      <c r="O49" s="178">
        <v>17654</v>
      </c>
      <c r="P49" s="178">
        <v>721</v>
      </c>
      <c r="Q49" s="178">
        <v>238</v>
      </c>
      <c r="R49" s="178">
        <v>1073</v>
      </c>
      <c r="S49" s="178">
        <v>598</v>
      </c>
      <c r="T49" s="178">
        <v>214</v>
      </c>
      <c r="U49" s="178">
        <v>1363</v>
      </c>
    </row>
    <row r="50" spans="1:21" ht="18" customHeight="1">
      <c r="A50" s="174"/>
      <c r="B50" s="189"/>
      <c r="C50" s="189"/>
      <c r="D50" s="189"/>
      <c r="E50" s="190"/>
      <c r="F50" s="189"/>
      <c r="G50" s="189"/>
      <c r="H50" s="190"/>
      <c r="I50" s="190"/>
      <c r="J50" s="188"/>
      <c r="K50" s="188"/>
      <c r="M50" s="160">
        <f>SUM(M48:M49)</f>
        <v>7964709</v>
      </c>
      <c r="N50" s="160">
        <f t="shared" ref="N50:U50" si="11">SUM(N48:N49)</f>
        <v>2313413</v>
      </c>
      <c r="O50" s="160">
        <f t="shared" si="11"/>
        <v>1293760</v>
      </c>
      <c r="P50" s="160">
        <f t="shared" si="11"/>
        <v>100365</v>
      </c>
      <c r="Q50" s="160">
        <f t="shared" si="11"/>
        <v>136260</v>
      </c>
      <c r="R50" s="160">
        <f t="shared" si="11"/>
        <v>366583</v>
      </c>
      <c r="S50" s="160">
        <f t="shared" si="11"/>
        <v>164984</v>
      </c>
      <c r="T50" s="160">
        <f t="shared" si="11"/>
        <v>26644</v>
      </c>
      <c r="U50" s="160">
        <f t="shared" si="11"/>
        <v>224817</v>
      </c>
    </row>
    <row r="51" spans="1:21">
      <c r="A51" s="174"/>
      <c r="B51" s="189"/>
      <c r="C51" s="189"/>
      <c r="D51" s="189"/>
      <c r="E51" s="190"/>
      <c r="F51" s="189"/>
      <c r="G51" s="189"/>
      <c r="H51" s="190"/>
      <c r="I51" s="190"/>
      <c r="J51" s="188"/>
      <c r="K51" s="188"/>
      <c r="M51" s="188">
        <f>M50/B24*100</f>
        <v>5.1497460561946085</v>
      </c>
      <c r="N51" s="188">
        <f>N50/C24*100</f>
        <v>8.1019287938528795</v>
      </c>
      <c r="O51" s="188">
        <f t="shared" ref="O51:U51" si="12">O50/E24*100</f>
        <v>15.205861383792621</v>
      </c>
      <c r="P51" s="188">
        <f t="shared" si="12"/>
        <v>1.4238014086079518</v>
      </c>
      <c r="Q51" s="188">
        <f t="shared" si="12"/>
        <v>5.1446629690738783</v>
      </c>
      <c r="R51" s="188">
        <f t="shared" si="12"/>
        <v>15.318171846435099</v>
      </c>
      <c r="S51" s="188">
        <f t="shared" si="12"/>
        <v>7.8738083147843421</v>
      </c>
      <c r="T51" s="188">
        <f t="shared" si="12"/>
        <v>2.8278947340490452</v>
      </c>
      <c r="U51" s="188">
        <f t="shared" si="12"/>
        <v>4.5720178685676789</v>
      </c>
    </row>
    <row r="52" spans="1:21">
      <c r="A52" s="174"/>
      <c r="B52" s="189"/>
      <c r="C52" s="189"/>
      <c r="D52" s="189"/>
      <c r="E52" s="190"/>
      <c r="F52" s="189"/>
      <c r="G52" s="189"/>
      <c r="H52" s="190"/>
      <c r="I52" s="190"/>
      <c r="J52" s="188"/>
      <c r="K52" s="188"/>
    </row>
    <row r="53" spans="1:21">
      <c r="A53" s="174"/>
      <c r="B53" s="189"/>
      <c r="C53" s="189"/>
      <c r="D53" s="189"/>
      <c r="E53" s="190"/>
      <c r="F53" s="189"/>
      <c r="G53" s="189"/>
      <c r="H53" s="190"/>
      <c r="I53" s="190"/>
      <c r="J53" s="188"/>
      <c r="K53" s="188"/>
    </row>
    <row r="54" spans="1:21">
      <c r="A54" s="174"/>
      <c r="B54" s="189"/>
      <c r="C54" s="189"/>
      <c r="D54" s="189"/>
      <c r="E54" s="190"/>
      <c r="F54" s="189"/>
      <c r="G54" s="189"/>
      <c r="H54" s="190"/>
      <c r="I54" s="190"/>
      <c r="J54" s="188"/>
      <c r="K54" s="188"/>
      <c r="M54" s="155" t="s">
        <v>383</v>
      </c>
    </row>
    <row r="55" spans="1:21">
      <c r="A55" s="174"/>
      <c r="B55" s="189"/>
      <c r="C55" s="189"/>
      <c r="D55" s="189"/>
      <c r="E55" s="190"/>
      <c r="F55" s="189"/>
      <c r="G55" s="189"/>
      <c r="H55" s="190"/>
      <c r="I55" s="190"/>
      <c r="J55" s="188"/>
      <c r="K55" s="188"/>
      <c r="M55" s="178">
        <v>5016735</v>
      </c>
      <c r="N55" s="178">
        <v>751478</v>
      </c>
      <c r="O55" s="178">
        <v>270329</v>
      </c>
      <c r="P55" s="178">
        <v>112967</v>
      </c>
      <c r="Q55" s="178">
        <v>91289</v>
      </c>
      <c r="R55" s="178">
        <v>82145</v>
      </c>
      <c r="S55" s="178">
        <v>55698</v>
      </c>
      <c r="T55" s="178">
        <v>21154</v>
      </c>
      <c r="U55" s="178">
        <v>117896</v>
      </c>
    </row>
    <row r="56" spans="1:21">
      <c r="A56" s="174"/>
      <c r="B56" s="189"/>
      <c r="C56" s="189"/>
      <c r="D56" s="189"/>
      <c r="E56" s="190"/>
      <c r="F56" s="189"/>
      <c r="G56" s="189"/>
      <c r="H56" s="190"/>
      <c r="I56" s="190"/>
      <c r="J56" s="188"/>
      <c r="K56" s="188"/>
      <c r="M56" s="178">
        <v>8654615</v>
      </c>
      <c r="N56" s="178">
        <v>2494768</v>
      </c>
      <c r="O56" s="178">
        <v>1100146</v>
      </c>
      <c r="P56" s="178">
        <v>535184</v>
      </c>
      <c r="Q56" s="178">
        <v>166139</v>
      </c>
      <c r="R56" s="178">
        <v>230344</v>
      </c>
      <c r="S56" s="178">
        <v>132274</v>
      </c>
      <c r="T56" s="178">
        <v>42935</v>
      </c>
      <c r="U56" s="178">
        <v>287746</v>
      </c>
    </row>
    <row r="57" spans="1:21">
      <c r="A57" s="174"/>
      <c r="B57" s="189"/>
      <c r="C57" s="189"/>
      <c r="D57" s="189"/>
      <c r="E57" s="190"/>
      <c r="F57" s="189"/>
      <c r="G57" s="189"/>
      <c r="H57" s="190"/>
      <c r="I57" s="190"/>
      <c r="J57" s="188"/>
      <c r="K57" s="188"/>
      <c r="M57" s="160">
        <f>SUM(M55:M56)</f>
        <v>13671350</v>
      </c>
      <c r="N57" s="160">
        <f t="shared" ref="N57:U57" si="13">SUM(N55:N56)</f>
        <v>3246246</v>
      </c>
      <c r="O57" s="160">
        <f t="shared" si="13"/>
        <v>1370475</v>
      </c>
      <c r="P57" s="160">
        <f t="shared" si="13"/>
        <v>648151</v>
      </c>
      <c r="Q57" s="160">
        <f t="shared" si="13"/>
        <v>257428</v>
      </c>
      <c r="R57" s="160">
        <f t="shared" si="13"/>
        <v>312489</v>
      </c>
      <c r="S57" s="160">
        <f t="shared" si="13"/>
        <v>187972</v>
      </c>
      <c r="T57" s="160">
        <f t="shared" si="13"/>
        <v>64089</v>
      </c>
      <c r="U57" s="160">
        <f t="shared" si="13"/>
        <v>405642</v>
      </c>
    </row>
    <row r="58" spans="1:21">
      <c r="A58" s="174"/>
      <c r="B58" s="189"/>
      <c r="C58" s="189"/>
      <c r="D58" s="189"/>
      <c r="E58" s="190"/>
      <c r="F58" s="189"/>
      <c r="G58" s="189"/>
      <c r="H58" s="190"/>
      <c r="I58" s="190"/>
      <c r="J58" s="188"/>
      <c r="K58" s="188"/>
      <c r="M58" s="188">
        <f>M57/B24*100</f>
        <v>8.8394919067797897</v>
      </c>
      <c r="N58" s="188">
        <f>N57/C24*100</f>
        <v>11.368853697688106</v>
      </c>
      <c r="O58" s="188">
        <f t="shared" ref="O58:U58" si="14">O57/E24*100</f>
        <v>16.107510573795135</v>
      </c>
      <c r="P58" s="188">
        <f t="shared" si="14"/>
        <v>9.1948219677243319</v>
      </c>
      <c r="Q58" s="188">
        <f t="shared" si="14"/>
        <v>9.7195090180739054</v>
      </c>
      <c r="R58" s="188">
        <f t="shared" si="14"/>
        <v>13.057780099242622</v>
      </c>
      <c r="S58" s="188">
        <f t="shared" si="14"/>
        <v>8.9709032181705037</v>
      </c>
      <c r="T58" s="188">
        <f t="shared" si="14"/>
        <v>6.8021673025998082</v>
      </c>
      <c r="U58" s="188">
        <f t="shared" si="14"/>
        <v>8.2493871559603171</v>
      </c>
    </row>
    <row r="59" spans="1:21">
      <c r="A59" s="174"/>
      <c r="B59" s="189"/>
      <c r="C59" s="189"/>
      <c r="D59" s="189"/>
      <c r="E59" s="190"/>
      <c r="F59" s="189"/>
      <c r="G59" s="189"/>
      <c r="H59" s="190"/>
      <c r="I59" s="190"/>
      <c r="J59" s="188"/>
      <c r="K59" s="188"/>
    </row>
    <row r="60" spans="1:21">
      <c r="A60" s="174"/>
      <c r="B60" s="189"/>
      <c r="C60" s="189"/>
      <c r="D60" s="189"/>
      <c r="E60" s="190"/>
      <c r="F60" s="189"/>
      <c r="G60" s="189"/>
      <c r="H60" s="190"/>
      <c r="I60" s="190"/>
      <c r="J60" s="188"/>
      <c r="K60" s="188"/>
    </row>
    <row r="61" spans="1:21">
      <c r="A61" s="174"/>
      <c r="B61" s="189"/>
      <c r="C61" s="189"/>
      <c r="D61" s="189"/>
      <c r="E61" s="190"/>
      <c r="F61" s="189"/>
      <c r="G61" s="189"/>
      <c r="H61" s="190"/>
      <c r="I61" s="190"/>
      <c r="J61" s="188"/>
      <c r="K61" s="188"/>
    </row>
    <row r="62" spans="1:21">
      <c r="A62" s="174"/>
      <c r="B62" s="189"/>
      <c r="C62" s="189"/>
      <c r="D62" s="189"/>
      <c r="E62" s="190"/>
      <c r="F62" s="189"/>
      <c r="G62" s="189"/>
      <c r="H62" s="190"/>
      <c r="I62" s="190"/>
      <c r="J62" s="188"/>
      <c r="K62" s="188"/>
    </row>
    <row r="63" spans="1:21">
      <c r="A63" s="174"/>
      <c r="B63" s="189"/>
      <c r="C63" s="189"/>
      <c r="D63" s="189"/>
      <c r="E63" s="190"/>
      <c r="F63" s="189"/>
      <c r="G63" s="189"/>
      <c r="H63" s="190"/>
      <c r="I63" s="190"/>
      <c r="J63" s="188"/>
      <c r="K63" s="188"/>
    </row>
    <row r="64" spans="1:21" ht="12.75" customHeight="1">
      <c r="A64" s="174"/>
      <c r="B64" s="189"/>
      <c r="C64" s="189"/>
      <c r="D64" s="189"/>
      <c r="E64" s="190"/>
      <c r="F64" s="189"/>
      <c r="G64" s="189"/>
      <c r="H64" s="190"/>
      <c r="I64" s="190"/>
      <c r="J64" s="188"/>
      <c r="K64" s="188"/>
    </row>
    <row r="65" spans="1:11">
      <c r="A65" s="174"/>
      <c r="B65" s="190"/>
      <c r="C65" s="190"/>
      <c r="D65" s="190"/>
      <c r="E65" s="190"/>
      <c r="F65" s="189"/>
      <c r="G65" s="190"/>
      <c r="H65" s="190"/>
      <c r="I65" s="190"/>
      <c r="J65" s="188"/>
      <c r="K65" s="188"/>
    </row>
    <row r="66" spans="1:11">
      <c r="B66" s="188"/>
      <c r="C66" s="188"/>
      <c r="D66" s="188"/>
      <c r="E66" s="188"/>
      <c r="F66" s="179"/>
      <c r="G66" s="188"/>
      <c r="H66" s="188"/>
      <c r="I66" s="188"/>
      <c r="J66" s="188"/>
      <c r="K66" s="188"/>
    </row>
    <row r="67" spans="1:11">
      <c r="B67" s="188"/>
      <c r="C67" s="188"/>
      <c r="D67" s="188"/>
      <c r="E67" s="188"/>
      <c r="F67" s="179"/>
      <c r="G67" s="188"/>
      <c r="H67" s="188"/>
      <c r="I67" s="188"/>
      <c r="J67" s="188"/>
      <c r="K67" s="188"/>
    </row>
    <row r="68" spans="1:11">
      <c r="B68" s="188"/>
      <c r="C68" s="188"/>
      <c r="D68" s="188"/>
      <c r="E68" s="188"/>
      <c r="F68" s="179"/>
      <c r="G68" s="188"/>
      <c r="H68" s="188"/>
      <c r="I68" s="188"/>
      <c r="J68" s="188"/>
      <c r="K68" s="188"/>
    </row>
    <row r="69" spans="1:11">
      <c r="B69" s="188"/>
      <c r="C69" s="188"/>
      <c r="D69" s="188"/>
      <c r="E69" s="188"/>
      <c r="F69" s="179"/>
      <c r="G69" s="188"/>
      <c r="H69" s="188"/>
      <c r="I69" s="188"/>
      <c r="J69" s="188"/>
      <c r="K69" s="188"/>
    </row>
    <row r="70" spans="1:11">
      <c r="B70" s="188"/>
      <c r="C70" s="188"/>
      <c r="D70" s="188"/>
      <c r="E70" s="188"/>
      <c r="F70" s="179"/>
      <c r="G70" s="188"/>
      <c r="H70" s="188"/>
      <c r="I70" s="188"/>
      <c r="J70" s="188"/>
      <c r="K70" s="188"/>
    </row>
    <row r="71" spans="1:11">
      <c r="B71" s="188"/>
      <c r="C71" s="188"/>
      <c r="D71" s="188"/>
      <c r="E71" s="188"/>
      <c r="F71" s="179"/>
      <c r="G71" s="188"/>
      <c r="H71" s="188"/>
      <c r="I71" s="188"/>
      <c r="J71" s="188"/>
      <c r="K71" s="188"/>
    </row>
    <row r="72" spans="1:11">
      <c r="B72" s="188"/>
      <c r="C72" s="188"/>
      <c r="D72" s="188"/>
      <c r="E72" s="188"/>
      <c r="F72" s="179"/>
      <c r="G72" s="188"/>
      <c r="H72" s="188"/>
      <c r="I72" s="188"/>
      <c r="J72" s="188"/>
      <c r="K72" s="188"/>
    </row>
    <row r="73" spans="1:11">
      <c r="B73" s="188"/>
      <c r="C73" s="188"/>
      <c r="D73" s="188"/>
      <c r="E73" s="188"/>
      <c r="F73" s="179"/>
      <c r="G73" s="188"/>
      <c r="H73" s="188"/>
      <c r="I73" s="188"/>
      <c r="J73" s="188"/>
      <c r="K73" s="188"/>
    </row>
    <row r="74" spans="1:11">
      <c r="B74" s="188"/>
      <c r="C74" s="188"/>
      <c r="D74" s="188"/>
      <c r="E74" s="188"/>
      <c r="F74" s="179"/>
      <c r="G74" s="188"/>
      <c r="H74" s="188"/>
      <c r="I74" s="188"/>
      <c r="J74" s="188"/>
      <c r="K74" s="188"/>
    </row>
    <row r="75" spans="1:11">
      <c r="B75" s="188"/>
      <c r="C75" s="188"/>
      <c r="D75" s="188"/>
      <c r="E75" s="188"/>
      <c r="F75" s="179"/>
      <c r="G75" s="188"/>
      <c r="H75" s="188"/>
      <c r="I75" s="188"/>
      <c r="J75" s="188"/>
      <c r="K75" s="188"/>
    </row>
    <row r="76" spans="1:11">
      <c r="G76" s="40"/>
      <c r="I76" s="155"/>
    </row>
    <row r="77" spans="1:11">
      <c r="B77" s="160"/>
      <c r="C77" s="160"/>
      <c r="D77" s="160"/>
      <c r="E77" s="160"/>
      <c r="F77" s="160"/>
      <c r="G77" s="40"/>
      <c r="H77" s="160"/>
      <c r="I77" s="160"/>
      <c r="J77" s="160"/>
      <c r="K77" s="160"/>
    </row>
    <row r="78" spans="1:11">
      <c r="B78" s="160"/>
      <c r="C78" s="160"/>
      <c r="D78" s="160"/>
      <c r="E78" s="160"/>
      <c r="F78" s="160"/>
      <c r="G78" s="40"/>
      <c r="H78" s="160"/>
      <c r="I78" s="160"/>
      <c r="J78" s="160"/>
      <c r="K78" s="160"/>
    </row>
    <row r="79" spans="1:11">
      <c r="B79" s="160"/>
      <c r="C79" s="160"/>
      <c r="D79" s="160"/>
      <c r="E79" s="160"/>
      <c r="F79" s="160"/>
      <c r="G79" s="40"/>
      <c r="H79" s="160"/>
      <c r="I79" s="160"/>
      <c r="J79" s="160"/>
      <c r="K79" s="160"/>
    </row>
    <row r="80" spans="1:11">
      <c r="B80" s="160"/>
      <c r="C80" s="160"/>
      <c r="D80" s="160"/>
      <c r="E80" s="160"/>
      <c r="F80" s="160"/>
      <c r="G80" s="40"/>
      <c r="H80" s="160"/>
      <c r="I80" s="160"/>
      <c r="J80" s="160"/>
      <c r="K80" s="160"/>
    </row>
    <row r="81" spans="2:12">
      <c r="B81" s="160"/>
      <c r="C81" s="160"/>
      <c r="D81" s="160"/>
      <c r="E81" s="160"/>
      <c r="F81" s="160"/>
      <c r="G81" s="40"/>
      <c r="H81" s="160"/>
      <c r="I81" s="160"/>
      <c r="J81" s="160"/>
      <c r="K81" s="160"/>
      <c r="L81" s="160"/>
    </row>
    <row r="82" spans="2:12">
      <c r="B82" s="160"/>
      <c r="C82" s="160"/>
      <c r="D82" s="160"/>
      <c r="E82" s="160"/>
      <c r="F82" s="160"/>
      <c r="G82" s="40"/>
      <c r="H82" s="160"/>
      <c r="I82" s="160"/>
      <c r="J82" s="160"/>
      <c r="K82" s="160"/>
      <c r="L82" s="160"/>
    </row>
    <row r="83" spans="2:12">
      <c r="B83" s="160"/>
      <c r="C83" s="160"/>
      <c r="D83" s="160"/>
      <c r="E83" s="160"/>
      <c r="F83" s="160"/>
      <c r="G83" s="40"/>
      <c r="H83" s="160"/>
      <c r="I83" s="160"/>
      <c r="J83" s="160"/>
      <c r="K83" s="160"/>
      <c r="L83" s="160"/>
    </row>
    <row r="84" spans="2:12">
      <c r="B84" s="160"/>
      <c r="C84" s="160"/>
      <c r="D84" s="160"/>
      <c r="E84" s="160"/>
      <c r="F84" s="160"/>
      <c r="G84" s="40"/>
      <c r="H84" s="160"/>
      <c r="I84" s="160"/>
      <c r="J84" s="160"/>
      <c r="K84" s="160"/>
      <c r="L84" s="160"/>
    </row>
    <row r="85" spans="2:12">
      <c r="B85" s="160"/>
      <c r="C85" s="160"/>
      <c r="D85" s="160"/>
      <c r="E85" s="160"/>
      <c r="F85" s="160"/>
      <c r="G85" s="40"/>
      <c r="H85" s="160"/>
      <c r="I85" s="160"/>
      <c r="J85" s="160"/>
      <c r="K85" s="160"/>
      <c r="L85" s="160"/>
    </row>
    <row r="86" spans="2:12">
      <c r="B86" s="160"/>
      <c r="C86" s="160"/>
      <c r="D86" s="160"/>
      <c r="E86" s="160"/>
      <c r="F86" s="160"/>
      <c r="G86" s="40"/>
      <c r="H86" s="160"/>
      <c r="I86" s="160"/>
      <c r="J86" s="160"/>
      <c r="K86" s="160"/>
      <c r="L86" s="160"/>
    </row>
    <row r="87" spans="2:12">
      <c r="B87" s="160"/>
      <c r="C87" s="160"/>
      <c r="D87" s="160"/>
      <c r="E87" s="160"/>
      <c r="F87" s="160"/>
      <c r="G87" s="40"/>
      <c r="H87" s="160"/>
      <c r="I87" s="160"/>
      <c r="J87" s="160"/>
      <c r="K87" s="160"/>
      <c r="L87" s="160"/>
    </row>
    <row r="88" spans="2:12">
      <c r="B88" s="160"/>
      <c r="C88" s="160"/>
      <c r="D88" s="160"/>
      <c r="E88" s="160"/>
      <c r="F88" s="160"/>
      <c r="G88" s="40"/>
      <c r="H88" s="160"/>
      <c r="I88" s="160"/>
      <c r="J88" s="160"/>
      <c r="K88" s="160"/>
      <c r="L88" s="160"/>
    </row>
    <row r="89" spans="2:12">
      <c r="B89" s="160"/>
      <c r="C89" s="160"/>
      <c r="D89" s="160"/>
      <c r="E89" s="160"/>
      <c r="F89" s="160"/>
      <c r="G89" s="40"/>
      <c r="H89" s="160"/>
      <c r="I89" s="160"/>
      <c r="J89" s="160"/>
      <c r="K89" s="160"/>
      <c r="L89" s="160"/>
    </row>
    <row r="90" spans="2:12">
      <c r="B90" s="160"/>
      <c r="C90" s="160"/>
      <c r="D90" s="160"/>
      <c r="E90" s="160"/>
      <c r="F90" s="160"/>
      <c r="G90" s="40"/>
      <c r="H90" s="160"/>
      <c r="I90" s="160"/>
      <c r="J90" s="160"/>
      <c r="K90" s="160"/>
      <c r="L90" s="160"/>
    </row>
    <row r="91" spans="2:12">
      <c r="B91" s="160"/>
      <c r="C91" s="160"/>
      <c r="D91" s="160"/>
      <c r="E91" s="160"/>
      <c r="F91" s="160"/>
      <c r="G91" s="40"/>
      <c r="H91" s="160"/>
      <c r="I91" s="160"/>
      <c r="J91" s="160"/>
      <c r="K91" s="160"/>
      <c r="L91" s="160"/>
    </row>
    <row r="92" spans="2:12">
      <c r="B92" s="160"/>
      <c r="C92" s="160"/>
      <c r="D92" s="160"/>
      <c r="E92" s="160"/>
      <c r="F92" s="160"/>
      <c r="G92" s="40"/>
      <c r="H92" s="160"/>
      <c r="I92" s="160"/>
      <c r="J92" s="160"/>
      <c r="K92" s="160"/>
      <c r="L92" s="160"/>
    </row>
    <row r="93" spans="2:12">
      <c r="B93" s="160"/>
      <c r="C93" s="160"/>
      <c r="D93" s="160"/>
      <c r="E93" s="160"/>
      <c r="F93" s="160"/>
      <c r="G93" s="40"/>
      <c r="H93" s="160"/>
      <c r="I93" s="160"/>
      <c r="J93" s="160"/>
      <c r="K93" s="160"/>
      <c r="L93" s="160"/>
    </row>
    <row r="94" spans="2:12">
      <c r="B94" s="160"/>
      <c r="C94" s="160"/>
      <c r="D94" s="160"/>
      <c r="E94" s="160"/>
      <c r="F94" s="160"/>
      <c r="G94" s="40"/>
      <c r="H94" s="160"/>
      <c r="I94" s="160"/>
      <c r="J94" s="160"/>
      <c r="K94" s="160"/>
      <c r="L94" s="160"/>
    </row>
    <row r="95" spans="2:12">
      <c r="B95" s="160"/>
      <c r="C95" s="160"/>
      <c r="D95" s="160"/>
      <c r="E95" s="160"/>
      <c r="F95" s="160"/>
      <c r="G95" s="40"/>
      <c r="H95" s="160"/>
      <c r="I95" s="160"/>
      <c r="J95" s="160"/>
      <c r="K95" s="160"/>
      <c r="L95" s="160"/>
    </row>
    <row r="96" spans="2:12">
      <c r="B96" s="160"/>
      <c r="C96" s="160"/>
      <c r="D96" s="160"/>
      <c r="E96" s="160"/>
      <c r="F96" s="160"/>
      <c r="G96" s="40"/>
      <c r="H96" s="160"/>
      <c r="I96" s="160"/>
      <c r="J96" s="160"/>
      <c r="K96" s="160"/>
      <c r="L96" s="160"/>
    </row>
    <row r="97" spans="2:12">
      <c r="B97" s="160"/>
      <c r="C97" s="160"/>
      <c r="D97" s="160"/>
      <c r="E97" s="160"/>
      <c r="F97" s="160"/>
      <c r="G97" s="40"/>
      <c r="H97" s="160"/>
      <c r="I97" s="160"/>
      <c r="J97" s="160"/>
      <c r="K97" s="160"/>
      <c r="L97" s="160"/>
    </row>
    <row r="98" spans="2:12">
      <c r="B98" s="160"/>
      <c r="C98" s="160"/>
      <c r="D98" s="160"/>
      <c r="E98" s="160"/>
      <c r="F98" s="160"/>
      <c r="G98" s="40"/>
      <c r="H98" s="160"/>
      <c r="I98" s="160"/>
      <c r="J98" s="160"/>
      <c r="K98" s="160"/>
      <c r="L98" s="160"/>
    </row>
    <row r="99" spans="2:12">
      <c r="B99" s="160"/>
      <c r="C99" s="160"/>
      <c r="D99" s="160"/>
      <c r="E99" s="160"/>
      <c r="F99" s="160"/>
      <c r="G99" s="40"/>
      <c r="H99" s="160"/>
      <c r="I99" s="160"/>
      <c r="J99" s="160"/>
      <c r="K99" s="160"/>
      <c r="L99" s="160"/>
    </row>
    <row r="100" spans="2:12">
      <c r="B100" s="160"/>
      <c r="C100" s="160"/>
      <c r="D100" s="160"/>
      <c r="E100" s="160"/>
      <c r="F100" s="160"/>
      <c r="G100" s="40"/>
      <c r="H100" s="160"/>
      <c r="I100" s="160"/>
      <c r="J100" s="160"/>
      <c r="K100" s="160"/>
      <c r="L100" s="160"/>
    </row>
    <row r="101" spans="2:12">
      <c r="B101" s="160"/>
      <c r="C101" s="160"/>
      <c r="D101" s="160"/>
      <c r="E101" s="160"/>
      <c r="F101" s="160"/>
      <c r="G101" s="40"/>
      <c r="H101" s="160"/>
      <c r="I101" s="160"/>
      <c r="J101" s="160"/>
      <c r="K101" s="160"/>
      <c r="L101" s="160"/>
    </row>
    <row r="102" spans="2:12">
      <c r="B102" s="160"/>
      <c r="C102" s="160"/>
      <c r="D102" s="160"/>
      <c r="E102" s="160"/>
      <c r="F102" s="160"/>
      <c r="G102" s="40"/>
      <c r="H102" s="160"/>
      <c r="I102" s="160"/>
      <c r="J102" s="160"/>
      <c r="K102" s="160"/>
      <c r="L102" s="160"/>
    </row>
    <row r="103" spans="2:12">
      <c r="B103" s="160"/>
      <c r="C103" s="160"/>
      <c r="D103" s="160"/>
      <c r="E103" s="160"/>
      <c r="F103" s="160"/>
      <c r="G103" s="40"/>
      <c r="H103" s="160"/>
      <c r="I103" s="160"/>
      <c r="J103" s="160"/>
      <c r="K103" s="160"/>
      <c r="L103" s="160"/>
    </row>
    <row r="104" spans="2:12">
      <c r="G104" s="40"/>
      <c r="I104" s="155"/>
      <c r="L104" s="160"/>
    </row>
    <row r="105" spans="2:12">
      <c r="L105" s="160"/>
    </row>
    <row r="106" spans="2:12">
      <c r="L106" s="160"/>
    </row>
    <row r="107" spans="2:12">
      <c r="L107" s="160"/>
    </row>
  </sheetData>
  <mergeCells count="10">
    <mergeCell ref="A46:K46"/>
    <mergeCell ref="A1:K1"/>
    <mergeCell ref="A2:K2"/>
    <mergeCell ref="A44:K44"/>
    <mergeCell ref="A45:K45"/>
    <mergeCell ref="A3:K3"/>
    <mergeCell ref="A4:K4"/>
    <mergeCell ref="A5:K5"/>
    <mergeCell ref="B6:C6"/>
    <mergeCell ref="E6:K6"/>
  </mergeCells>
  <phoneticPr fontId="1" type="noConversion"/>
  <pageMargins left="1.05" right="1.0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H29"/>
  <sheetViews>
    <sheetView showGridLines="0" view="pageLayout" zoomScale="130" zoomScaleNormal="130" zoomScaleSheetLayoutView="100" zoomScalePageLayoutView="130" workbookViewId="0">
      <selection activeCell="B39" sqref="B39"/>
    </sheetView>
  </sheetViews>
  <sheetFormatPr defaultRowHeight="8.25"/>
  <cols>
    <col min="1" max="1" width="15.5703125" style="2" customWidth="1"/>
    <col min="2" max="5" width="9.7109375" style="2" customWidth="1"/>
    <col min="6" max="16384" width="9.140625" style="2"/>
  </cols>
  <sheetData>
    <row r="1" spans="1:8" ht="10.5" customHeight="1">
      <c r="A1" s="322" t="s">
        <v>397</v>
      </c>
      <c r="B1" s="322"/>
      <c r="C1" s="322"/>
      <c r="D1" s="322"/>
      <c r="E1" s="322"/>
    </row>
    <row r="2" spans="1:8" ht="21.75" customHeight="1">
      <c r="A2" s="325" t="s">
        <v>459</v>
      </c>
      <c r="B2" s="325"/>
      <c r="C2" s="325"/>
      <c r="D2" s="325"/>
      <c r="E2" s="325"/>
    </row>
    <row r="3" spans="1:8" ht="18" customHeight="1">
      <c r="A3" s="333" t="s">
        <v>591</v>
      </c>
      <c r="B3" s="336"/>
      <c r="C3" s="336"/>
      <c r="D3" s="336"/>
      <c r="E3" s="336"/>
    </row>
    <row r="4" spans="1:8" s="31" customFormat="1" ht="6.75" customHeight="1">
      <c r="A4" s="330"/>
      <c r="B4" s="330"/>
      <c r="C4" s="330"/>
      <c r="D4" s="330"/>
      <c r="E4" s="330"/>
      <c r="F4" s="32"/>
      <c r="G4" s="32"/>
      <c r="H4" s="32"/>
    </row>
    <row r="5" spans="1:8" ht="18" customHeight="1">
      <c r="A5" s="324" t="s">
        <v>398</v>
      </c>
      <c r="B5" s="324"/>
      <c r="C5" s="324"/>
      <c r="D5" s="324"/>
      <c r="E5" s="324"/>
    </row>
    <row r="6" spans="1:8" ht="9" customHeight="1">
      <c r="A6" s="36"/>
      <c r="B6" s="171" t="s">
        <v>345</v>
      </c>
      <c r="C6" s="171" t="s">
        <v>5</v>
      </c>
      <c r="D6" s="9" t="s">
        <v>348</v>
      </c>
      <c r="E6" s="9" t="s">
        <v>227</v>
      </c>
    </row>
    <row r="7" spans="1:8" ht="9.1999999999999993" customHeight="1">
      <c r="A7" s="34" t="s">
        <v>63</v>
      </c>
      <c r="B7" s="38">
        <v>11746539</v>
      </c>
      <c r="C7" s="38">
        <v>9163463</v>
      </c>
      <c r="D7" s="264">
        <v>29.427501526609987</v>
      </c>
      <c r="E7" s="264">
        <v>29.432825067007446</v>
      </c>
      <c r="F7" s="27"/>
      <c r="G7" s="27"/>
    </row>
    <row r="8" spans="1:8" ht="9.1999999999999993" customHeight="1">
      <c r="A8" s="34" t="s">
        <v>67</v>
      </c>
      <c r="B8" s="38">
        <v>9930118</v>
      </c>
      <c r="C8" s="38">
        <v>7257506</v>
      </c>
      <c r="D8" s="264">
        <v>24.876992500039144</v>
      </c>
      <c r="E8" s="264">
        <f t="shared" ref="E8" si="0">(C8/C$14)*100</f>
        <v>23.310936544487269</v>
      </c>
      <c r="F8" s="27"/>
      <c r="G8" s="27"/>
    </row>
    <row r="9" spans="1:8" ht="9.1999999999999993" customHeight="1">
      <c r="A9" s="34" t="s">
        <v>65</v>
      </c>
      <c r="B9" s="38">
        <v>3730817</v>
      </c>
      <c r="C9" s="38">
        <v>2954820</v>
      </c>
      <c r="D9" s="264">
        <v>9.3464656238746144</v>
      </c>
      <c r="E9" s="264">
        <v>9.4908115157440953</v>
      </c>
      <c r="F9" s="27"/>
      <c r="G9" s="27"/>
    </row>
    <row r="10" spans="1:8" ht="9.1999999999999993" customHeight="1">
      <c r="A10" s="34" t="s">
        <v>64</v>
      </c>
      <c r="B10" s="38">
        <v>3007288</v>
      </c>
      <c r="C10" s="38">
        <v>2029383</v>
      </c>
      <c r="D10" s="264">
        <v>7.5338763367623338</v>
      </c>
      <c r="E10" s="264">
        <v>6.5183298970005952</v>
      </c>
      <c r="F10" s="27"/>
      <c r="G10" s="27"/>
    </row>
    <row r="11" spans="1:8" ht="9.1999999999999993" customHeight="1">
      <c r="A11" s="34" t="s">
        <v>66</v>
      </c>
      <c r="B11" s="38">
        <v>2739594</v>
      </c>
      <c r="C11" s="38">
        <v>1920007</v>
      </c>
      <c r="D11" s="264">
        <v>6.8632476865987133</v>
      </c>
      <c r="E11" s="264">
        <v>6.167016788132365</v>
      </c>
      <c r="F11" s="27"/>
      <c r="G11" s="27"/>
    </row>
    <row r="12" spans="1:8" ht="9.1999999999999993" customHeight="1">
      <c r="A12" s="34" t="s">
        <v>62</v>
      </c>
      <c r="B12" s="38">
        <v>1421063</v>
      </c>
      <c r="C12" s="38">
        <v>1076156</v>
      </c>
      <c r="D12" s="264">
        <v>3.5600557408364257</v>
      </c>
      <c r="E12" s="264">
        <f t="shared" ref="E12" si="1">(C12/C$14)*100</f>
        <v>3.4565874596547683</v>
      </c>
      <c r="F12" s="27"/>
      <c r="G12" s="27"/>
    </row>
    <row r="13" spans="1:8" ht="9.1999999999999993" customHeight="1" thickBot="1">
      <c r="A13" s="93" t="s">
        <v>209</v>
      </c>
      <c r="B13" s="94">
        <v>7341456</v>
      </c>
      <c r="C13" s="94">
        <v>6732146</v>
      </c>
      <c r="D13" s="265">
        <v>18.391860585278781</v>
      </c>
      <c r="E13" s="265">
        <v>21.623492727973463</v>
      </c>
      <c r="F13" s="27"/>
      <c r="G13" s="27"/>
    </row>
    <row r="14" spans="1:8" ht="9.1999999999999993" customHeight="1">
      <c r="A14" s="88" t="s">
        <v>2</v>
      </c>
      <c r="B14" s="95">
        <v>39916875</v>
      </c>
      <c r="C14" s="95">
        <v>31133481</v>
      </c>
      <c r="D14" s="96">
        <v>100</v>
      </c>
      <c r="E14" s="96">
        <v>100</v>
      </c>
      <c r="F14" s="27"/>
      <c r="G14" s="27"/>
    </row>
    <row r="15" spans="1:8" ht="21.75" customHeight="1">
      <c r="A15" s="332" t="s">
        <v>399</v>
      </c>
      <c r="B15" s="332"/>
      <c r="C15" s="332"/>
      <c r="D15" s="332"/>
      <c r="E15" s="332"/>
      <c r="F15" s="27"/>
    </row>
    <row r="16" spans="1:8" s="33" customFormat="1" ht="21.75" customHeight="1">
      <c r="A16" s="334" t="s">
        <v>537</v>
      </c>
      <c r="B16" s="335"/>
      <c r="C16" s="335"/>
      <c r="D16" s="335"/>
      <c r="E16" s="335"/>
    </row>
    <row r="17" spans="1:5" ht="18" customHeight="1">
      <c r="A17" s="329" t="s">
        <v>386</v>
      </c>
      <c r="B17" s="329"/>
      <c r="C17" s="329"/>
      <c r="D17" s="329"/>
      <c r="E17" s="329"/>
    </row>
    <row r="18" spans="1:5" ht="13.5" customHeight="1">
      <c r="A18" s="28"/>
      <c r="D18" s="30"/>
      <c r="E18" s="30"/>
    </row>
    <row r="29" spans="1:5" ht="13.5" customHeight="1"/>
  </sheetData>
  <mergeCells count="8">
    <mergeCell ref="A1:E1"/>
    <mergeCell ref="A17:E17"/>
    <mergeCell ref="A16:E16"/>
    <mergeCell ref="A2:E2"/>
    <mergeCell ref="A4:E4"/>
    <mergeCell ref="A5:E5"/>
    <mergeCell ref="A15:E15"/>
    <mergeCell ref="A3:E3"/>
  </mergeCells>
  <phoneticPr fontId="1" type="noConversion"/>
  <pageMargins left="1.05" right="1.05" top="0.5" bottom="0.25" header="0" footer="0"/>
  <pageSetup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dimension ref="A1:R124"/>
  <sheetViews>
    <sheetView showGridLines="0" view="pageLayout" zoomScaleNormal="100" zoomScaleSheetLayoutView="100" workbookViewId="0">
      <selection activeCell="A16" sqref="A16"/>
    </sheetView>
  </sheetViews>
  <sheetFormatPr defaultRowHeight="8.25"/>
  <cols>
    <col min="1" max="1" width="16.28515625" style="155" customWidth="1"/>
    <col min="2" max="2" width="7.85546875" style="155" customWidth="1"/>
    <col min="3" max="3" width="7.42578125" style="155" customWidth="1"/>
    <col min="4" max="4" width="0.7109375" style="239" customWidth="1"/>
    <col min="5" max="8" width="7.140625" style="155" customWidth="1"/>
    <col min="9" max="9" width="7.140625" style="40" customWidth="1"/>
    <col min="10" max="11" width="7.140625" style="155" customWidth="1"/>
    <col min="12" max="12" width="9" style="155" customWidth="1"/>
    <col min="13" max="16384" width="9.140625" style="155"/>
  </cols>
  <sheetData>
    <row r="1" spans="1:18" ht="9" customHeight="1">
      <c r="A1" s="345" t="s">
        <v>506</v>
      </c>
      <c r="B1" s="382"/>
      <c r="C1" s="382"/>
      <c r="D1" s="382"/>
      <c r="E1" s="382"/>
      <c r="F1" s="382"/>
      <c r="G1" s="382"/>
      <c r="H1" s="382"/>
      <c r="I1" s="382"/>
      <c r="J1" s="382"/>
      <c r="K1" s="382"/>
    </row>
    <row r="2" spans="1:18" ht="12.75" customHeight="1">
      <c r="A2" s="339" t="s">
        <v>449</v>
      </c>
      <c r="B2" s="339"/>
      <c r="C2" s="339"/>
      <c r="D2" s="339"/>
      <c r="E2" s="339"/>
      <c r="F2" s="339"/>
      <c r="G2" s="339"/>
      <c r="H2" s="339"/>
      <c r="I2" s="339"/>
      <c r="J2" s="339"/>
      <c r="K2" s="339"/>
    </row>
    <row r="3" spans="1:18" ht="18" customHeight="1">
      <c r="A3" s="333" t="s">
        <v>507</v>
      </c>
      <c r="B3" s="333"/>
      <c r="C3" s="333"/>
      <c r="D3" s="333"/>
      <c r="E3" s="333"/>
      <c r="F3" s="333"/>
      <c r="G3" s="333"/>
      <c r="H3" s="333"/>
      <c r="I3" s="333"/>
      <c r="J3" s="333"/>
      <c r="K3" s="333"/>
      <c r="L3" s="184"/>
    </row>
    <row r="4" spans="1:18" ht="7.5" customHeight="1">
      <c r="A4" s="330"/>
      <c r="B4" s="330"/>
      <c r="C4" s="330"/>
      <c r="D4" s="330"/>
      <c r="E4" s="330"/>
      <c r="F4" s="330"/>
      <c r="G4" s="330"/>
      <c r="H4" s="330"/>
      <c r="I4" s="330"/>
      <c r="J4" s="330"/>
      <c r="K4" s="330"/>
      <c r="L4" s="183"/>
    </row>
    <row r="5" spans="1:18" ht="11.25" customHeight="1">
      <c r="A5" s="341" t="s">
        <v>505</v>
      </c>
      <c r="B5" s="341"/>
      <c r="C5" s="341"/>
      <c r="D5" s="341"/>
      <c r="E5" s="341"/>
      <c r="F5" s="341"/>
      <c r="G5" s="341"/>
      <c r="H5" s="341"/>
      <c r="I5" s="341"/>
      <c r="J5" s="341"/>
      <c r="K5" s="341"/>
      <c r="L5" s="135"/>
    </row>
    <row r="6" spans="1:18" ht="8.25" customHeight="1">
      <c r="A6" s="135"/>
      <c r="B6" s="380" t="s">
        <v>410</v>
      </c>
      <c r="C6" s="380"/>
      <c r="D6" s="176"/>
      <c r="E6" s="380" t="s">
        <v>433</v>
      </c>
      <c r="F6" s="380"/>
      <c r="G6" s="380"/>
      <c r="H6" s="380"/>
      <c r="I6" s="380"/>
      <c r="J6" s="380"/>
      <c r="K6" s="380"/>
      <c r="L6" s="162"/>
    </row>
    <row r="7" spans="1:18" ht="17.25" customHeight="1">
      <c r="A7" s="2" t="s">
        <v>52</v>
      </c>
      <c r="B7" s="138" t="s">
        <v>210</v>
      </c>
      <c r="C7" s="138" t="s">
        <v>4</v>
      </c>
      <c r="D7" s="237"/>
      <c r="E7" s="138" t="s">
        <v>63</v>
      </c>
      <c r="F7" s="138" t="s">
        <v>434</v>
      </c>
      <c r="G7" s="138" t="s">
        <v>65</v>
      </c>
      <c r="H7" s="138" t="s">
        <v>64</v>
      </c>
      <c r="I7" s="237" t="s">
        <v>568</v>
      </c>
      <c r="J7" s="138" t="s">
        <v>62</v>
      </c>
      <c r="K7" s="138" t="s">
        <v>209</v>
      </c>
      <c r="L7" s="168"/>
    </row>
    <row r="8" spans="1:18" ht="9" customHeight="1">
      <c r="A8" s="34" t="s">
        <v>53</v>
      </c>
      <c r="B8" s="192">
        <v>13918191</v>
      </c>
      <c r="C8" s="192">
        <v>1889139</v>
      </c>
      <c r="D8" s="192"/>
      <c r="E8" s="192">
        <v>257728</v>
      </c>
      <c r="F8" s="192">
        <v>605856</v>
      </c>
      <c r="G8" s="192">
        <v>133797</v>
      </c>
      <c r="H8" s="192">
        <v>80590</v>
      </c>
      <c r="I8" s="192">
        <v>151025</v>
      </c>
      <c r="J8" s="192">
        <v>114261</v>
      </c>
      <c r="K8" s="192">
        <v>545882</v>
      </c>
    </row>
    <row r="9" spans="1:18" ht="9" customHeight="1">
      <c r="A9" s="34" t="s">
        <v>243</v>
      </c>
      <c r="B9" s="192">
        <v>3611452</v>
      </c>
      <c r="C9" s="192">
        <v>412186</v>
      </c>
      <c r="D9" s="192"/>
      <c r="E9" s="192">
        <v>42404</v>
      </c>
      <c r="F9" s="192">
        <v>154063</v>
      </c>
      <c r="G9" s="192">
        <v>33531</v>
      </c>
      <c r="H9" s="192">
        <v>17994</v>
      </c>
      <c r="I9" s="192">
        <v>31779</v>
      </c>
      <c r="J9" s="192">
        <v>18471</v>
      </c>
      <c r="K9" s="192">
        <v>113944</v>
      </c>
    </row>
    <row r="10" spans="1:18" ht="9" customHeight="1">
      <c r="A10" s="34" t="s">
        <v>57</v>
      </c>
      <c r="B10" s="192">
        <v>3230413</v>
      </c>
      <c r="C10" s="192">
        <v>541491</v>
      </c>
      <c r="D10" s="192"/>
      <c r="E10" s="192">
        <v>32642</v>
      </c>
      <c r="F10" s="192">
        <v>259637</v>
      </c>
      <c r="G10" s="192">
        <v>44218</v>
      </c>
      <c r="H10" s="192">
        <v>17158</v>
      </c>
      <c r="I10" s="192">
        <v>40704</v>
      </c>
      <c r="J10" s="192">
        <v>22645</v>
      </c>
      <c r="K10" s="192">
        <v>124487</v>
      </c>
    </row>
    <row r="11" spans="1:18" ht="9" customHeight="1">
      <c r="A11" s="34" t="s">
        <v>353</v>
      </c>
      <c r="B11" s="192">
        <v>3045160</v>
      </c>
      <c r="C11" s="192">
        <v>868129</v>
      </c>
      <c r="D11" s="192"/>
      <c r="E11" s="192">
        <v>22427</v>
      </c>
      <c r="F11" s="192">
        <v>571043</v>
      </c>
      <c r="G11" s="192">
        <v>29503</v>
      </c>
      <c r="H11" s="192">
        <v>12276</v>
      </c>
      <c r="I11" s="192">
        <v>34308</v>
      </c>
      <c r="J11" s="192">
        <v>31580</v>
      </c>
      <c r="K11" s="192">
        <v>166992</v>
      </c>
      <c r="N11" s="174"/>
      <c r="O11" s="174"/>
      <c r="P11" s="174"/>
      <c r="Q11" s="174"/>
      <c r="R11" s="174"/>
    </row>
    <row r="12" spans="1:18" ht="9" customHeight="1">
      <c r="A12" s="34" t="s">
        <v>244</v>
      </c>
      <c r="B12" s="192">
        <v>2465597</v>
      </c>
      <c r="C12" s="192">
        <v>531114</v>
      </c>
      <c r="D12" s="192"/>
      <c r="E12" s="192">
        <v>30791</v>
      </c>
      <c r="F12" s="192">
        <v>280949</v>
      </c>
      <c r="G12" s="192">
        <v>24400</v>
      </c>
      <c r="H12" s="192">
        <v>9609</v>
      </c>
      <c r="I12" s="192">
        <v>26036</v>
      </c>
      <c r="J12" s="192">
        <v>34173</v>
      </c>
      <c r="K12" s="192">
        <v>125156</v>
      </c>
      <c r="N12" s="185"/>
      <c r="O12" s="174"/>
      <c r="P12" s="174"/>
      <c r="Q12" s="174"/>
      <c r="R12" s="174"/>
    </row>
    <row r="13" spans="1:18" ht="17.25" customHeight="1">
      <c r="A13" s="34" t="s">
        <v>550</v>
      </c>
      <c r="B13" s="192">
        <v>1134394</v>
      </c>
      <c r="C13" s="192">
        <v>304466</v>
      </c>
      <c r="D13" s="192"/>
      <c r="E13" s="192">
        <v>12246</v>
      </c>
      <c r="F13" s="192">
        <v>154482</v>
      </c>
      <c r="G13" s="192">
        <v>12914</v>
      </c>
      <c r="H13" s="192">
        <v>3451</v>
      </c>
      <c r="I13" s="192">
        <v>17494</v>
      </c>
      <c r="J13" s="192">
        <v>14705</v>
      </c>
      <c r="K13" s="192">
        <v>89174</v>
      </c>
      <c r="N13" s="174"/>
      <c r="O13" s="174"/>
      <c r="P13" s="174"/>
      <c r="Q13" s="174"/>
      <c r="R13" s="174"/>
    </row>
    <row r="14" spans="1:18" ht="9" customHeight="1">
      <c r="A14" s="34" t="s">
        <v>245</v>
      </c>
      <c r="B14" s="192">
        <v>2568800</v>
      </c>
      <c r="C14" s="192">
        <v>255087</v>
      </c>
      <c r="D14" s="192"/>
      <c r="E14" s="192">
        <v>35499</v>
      </c>
      <c r="F14" s="192">
        <v>59902</v>
      </c>
      <c r="G14" s="192">
        <v>41280</v>
      </c>
      <c r="H14" s="192">
        <v>16079</v>
      </c>
      <c r="I14" s="192">
        <v>22940</v>
      </c>
      <c r="J14" s="192">
        <v>10032</v>
      </c>
      <c r="K14" s="192">
        <v>69355</v>
      </c>
      <c r="N14" s="174"/>
      <c r="O14" s="174"/>
      <c r="P14" s="174"/>
      <c r="Q14" s="174"/>
      <c r="R14" s="174"/>
    </row>
    <row r="15" spans="1:18" ht="9" customHeight="1">
      <c r="A15" s="34" t="s">
        <v>54</v>
      </c>
      <c r="B15" s="192">
        <v>1749366</v>
      </c>
      <c r="C15" s="192">
        <v>138648</v>
      </c>
      <c r="D15" s="192"/>
      <c r="E15" s="192">
        <v>11194</v>
      </c>
      <c r="F15" s="192">
        <v>35511</v>
      </c>
      <c r="G15" s="192">
        <v>15492</v>
      </c>
      <c r="H15" s="192">
        <v>6165</v>
      </c>
      <c r="I15" s="192">
        <v>13765</v>
      </c>
      <c r="J15" s="192">
        <v>9304</v>
      </c>
      <c r="K15" s="192">
        <v>47217</v>
      </c>
    </row>
    <row r="16" spans="1:18" ht="9" customHeight="1">
      <c r="A16" s="34" t="s">
        <v>263</v>
      </c>
      <c r="B16" s="192">
        <v>9717950</v>
      </c>
      <c r="C16" s="192">
        <v>1074354</v>
      </c>
      <c r="D16" s="192"/>
      <c r="E16" s="192">
        <v>130023</v>
      </c>
      <c r="F16" s="192">
        <v>345934</v>
      </c>
      <c r="G16" s="192">
        <v>90388</v>
      </c>
      <c r="H16" s="192">
        <v>42417</v>
      </c>
      <c r="I16" s="192">
        <v>100394</v>
      </c>
      <c r="J16" s="192">
        <v>66851</v>
      </c>
      <c r="K16" s="192">
        <v>298347</v>
      </c>
    </row>
    <row r="17" spans="1:11" ht="17.25" customHeight="1">
      <c r="A17" s="34" t="s">
        <v>264</v>
      </c>
      <c r="B17" s="192">
        <v>3060942</v>
      </c>
      <c r="C17" s="192">
        <v>424978</v>
      </c>
      <c r="D17" s="192"/>
      <c r="E17" s="192">
        <v>53901</v>
      </c>
      <c r="F17" s="192">
        <v>114688</v>
      </c>
      <c r="G17" s="192">
        <v>25973</v>
      </c>
      <c r="H17" s="192">
        <v>14382</v>
      </c>
      <c r="I17" s="192">
        <v>45434</v>
      </c>
      <c r="J17" s="192">
        <v>23169</v>
      </c>
      <c r="K17" s="192">
        <v>147431</v>
      </c>
    </row>
    <row r="18" spans="1:11" ht="17.25" customHeight="1">
      <c r="A18" s="34" t="s">
        <v>266</v>
      </c>
      <c r="B18" s="192">
        <v>7352208</v>
      </c>
      <c r="C18" s="192">
        <v>1255583</v>
      </c>
      <c r="D18" s="192"/>
      <c r="E18" s="192">
        <v>57691</v>
      </c>
      <c r="F18" s="192">
        <v>584897</v>
      </c>
      <c r="G18" s="192">
        <v>138264</v>
      </c>
      <c r="H18" s="192">
        <v>29428</v>
      </c>
      <c r="I18" s="192">
        <v>70926</v>
      </c>
      <c r="J18" s="192">
        <v>62908</v>
      </c>
      <c r="K18" s="192">
        <v>311469</v>
      </c>
    </row>
    <row r="19" spans="1:11" ht="9" customHeight="1">
      <c r="A19" s="34" t="s">
        <v>265</v>
      </c>
      <c r="B19" s="192">
        <v>3658876</v>
      </c>
      <c r="C19" s="192">
        <v>766351</v>
      </c>
      <c r="D19" s="192"/>
      <c r="E19" s="192">
        <v>110492</v>
      </c>
      <c r="F19" s="192">
        <v>155150</v>
      </c>
      <c r="G19" s="192">
        <v>216157</v>
      </c>
      <c r="H19" s="192">
        <v>41062</v>
      </c>
      <c r="I19" s="192">
        <v>61871</v>
      </c>
      <c r="J19" s="192">
        <v>12597</v>
      </c>
      <c r="K19" s="192">
        <v>169022</v>
      </c>
    </row>
    <row r="20" spans="1:11" ht="9" customHeight="1">
      <c r="A20" s="34" t="s">
        <v>354</v>
      </c>
      <c r="B20" s="192">
        <v>3705173</v>
      </c>
      <c r="C20" s="192">
        <v>276739</v>
      </c>
      <c r="D20" s="192"/>
      <c r="E20" s="192">
        <v>44356</v>
      </c>
      <c r="F20" s="192">
        <v>49700</v>
      </c>
      <c r="G20" s="192">
        <v>63546</v>
      </c>
      <c r="H20" s="192">
        <v>19108</v>
      </c>
      <c r="I20" s="192">
        <v>21530</v>
      </c>
      <c r="J20" s="192">
        <v>11360</v>
      </c>
      <c r="K20" s="192">
        <v>67139</v>
      </c>
    </row>
    <row r="21" spans="1:11" ht="9" customHeight="1">
      <c r="A21" s="34" t="s">
        <v>231</v>
      </c>
      <c r="B21" s="192">
        <v>8934302</v>
      </c>
      <c r="C21" s="192">
        <v>2301382</v>
      </c>
      <c r="D21" s="192"/>
      <c r="E21" s="192">
        <v>1004174</v>
      </c>
      <c r="F21" s="192">
        <v>481937</v>
      </c>
      <c r="G21" s="192">
        <v>145784</v>
      </c>
      <c r="H21" s="192">
        <v>255311</v>
      </c>
      <c r="I21" s="192">
        <v>160652</v>
      </c>
      <c r="J21" s="192">
        <v>44940</v>
      </c>
      <c r="K21" s="192">
        <v>208584</v>
      </c>
    </row>
    <row r="22" spans="1:11" ht="17.25" customHeight="1">
      <c r="A22" s="34" t="s">
        <v>232</v>
      </c>
      <c r="B22" s="192">
        <v>5394826</v>
      </c>
      <c r="C22" s="192">
        <v>2430279</v>
      </c>
      <c r="D22" s="192"/>
      <c r="E22" s="192">
        <v>1187973</v>
      </c>
      <c r="F22" s="192">
        <v>177713</v>
      </c>
      <c r="G22" s="192">
        <v>204561</v>
      </c>
      <c r="H22" s="192">
        <v>416306</v>
      </c>
      <c r="I22" s="192">
        <v>219311</v>
      </c>
      <c r="J22" s="192">
        <v>15869</v>
      </c>
      <c r="K22" s="192">
        <v>208546</v>
      </c>
    </row>
    <row r="23" spans="1:11" ht="9" customHeight="1">
      <c r="A23" s="34" t="s">
        <v>355</v>
      </c>
      <c r="B23" s="192">
        <v>5629521</v>
      </c>
      <c r="C23" s="192">
        <v>1245651</v>
      </c>
      <c r="D23" s="192"/>
      <c r="E23" s="192">
        <v>248715</v>
      </c>
      <c r="F23" s="192">
        <v>408814</v>
      </c>
      <c r="G23" s="192">
        <v>142882</v>
      </c>
      <c r="H23" s="192">
        <v>84080</v>
      </c>
      <c r="I23" s="192">
        <v>97388</v>
      </c>
      <c r="J23" s="192">
        <v>34208</v>
      </c>
      <c r="K23" s="192">
        <v>229564</v>
      </c>
    </row>
    <row r="24" spans="1:11" ht="9" customHeight="1">
      <c r="A24" s="34" t="s">
        <v>55</v>
      </c>
      <c r="B24" s="192">
        <v>17990368</v>
      </c>
      <c r="C24" s="192">
        <v>2587777</v>
      </c>
      <c r="D24" s="192"/>
      <c r="E24" s="192">
        <v>553419</v>
      </c>
      <c r="F24" s="192">
        <v>761271</v>
      </c>
      <c r="G24" s="192">
        <v>248228</v>
      </c>
      <c r="H24" s="192">
        <v>162743</v>
      </c>
      <c r="I24" s="192">
        <v>212207</v>
      </c>
      <c r="J24" s="192">
        <v>161088</v>
      </c>
      <c r="K24" s="192">
        <v>488821</v>
      </c>
    </row>
    <row r="25" spans="1:11" ht="17.25" customHeight="1">
      <c r="A25" s="34" t="s">
        <v>551</v>
      </c>
      <c r="B25" s="192">
        <v>22825814</v>
      </c>
      <c r="C25" s="192">
        <v>2623947</v>
      </c>
      <c r="D25" s="192"/>
      <c r="E25" s="192">
        <v>520807</v>
      </c>
      <c r="F25" s="192">
        <v>725844</v>
      </c>
      <c r="G25" s="192">
        <v>322028</v>
      </c>
      <c r="H25" s="192">
        <v>189003</v>
      </c>
      <c r="I25" s="192">
        <v>247078</v>
      </c>
      <c r="J25" s="192">
        <v>89253</v>
      </c>
      <c r="K25" s="192">
        <v>529934</v>
      </c>
    </row>
    <row r="26" spans="1:11" ht="9" customHeight="1">
      <c r="A26" s="34" t="s">
        <v>259</v>
      </c>
      <c r="B26" s="192">
        <v>878138</v>
      </c>
      <c r="C26" s="192">
        <v>651750</v>
      </c>
      <c r="D26" s="192"/>
      <c r="E26" s="192">
        <v>566349</v>
      </c>
      <c r="F26" s="192">
        <v>19870</v>
      </c>
      <c r="G26" s="192">
        <v>9952</v>
      </c>
      <c r="H26" s="192">
        <v>39811</v>
      </c>
      <c r="I26" s="192">
        <v>3801</v>
      </c>
      <c r="J26" s="192">
        <v>1081</v>
      </c>
      <c r="K26" s="192">
        <v>10886</v>
      </c>
    </row>
    <row r="27" spans="1:11" ht="9" customHeight="1">
      <c r="A27" s="34" t="s">
        <v>246</v>
      </c>
      <c r="B27" s="192">
        <v>7722705</v>
      </c>
      <c r="C27" s="192">
        <v>2291552</v>
      </c>
      <c r="D27" s="192"/>
      <c r="E27" s="192">
        <v>1276106</v>
      </c>
      <c r="F27" s="192">
        <v>99644</v>
      </c>
      <c r="G27" s="192">
        <v>136022</v>
      </c>
      <c r="H27" s="192">
        <v>365510</v>
      </c>
      <c r="I27" s="192">
        <v>164386</v>
      </c>
      <c r="J27" s="192">
        <v>26430</v>
      </c>
      <c r="K27" s="192">
        <v>223454</v>
      </c>
    </row>
    <row r="28" spans="1:11" ht="9" customHeight="1">
      <c r="A28" s="34" t="s">
        <v>247</v>
      </c>
      <c r="B28" s="192">
        <v>242004</v>
      </c>
      <c r="C28" s="192">
        <v>21861</v>
      </c>
      <c r="D28" s="192"/>
      <c r="E28" s="192">
        <v>17654</v>
      </c>
      <c r="F28" s="192">
        <v>721</v>
      </c>
      <c r="G28" s="192">
        <v>238</v>
      </c>
      <c r="H28" s="192">
        <v>1073</v>
      </c>
      <c r="I28" s="192">
        <v>598</v>
      </c>
      <c r="J28" s="192">
        <v>214</v>
      </c>
      <c r="K28" s="192">
        <v>1363</v>
      </c>
    </row>
    <row r="29" spans="1:11" ht="17.25" customHeight="1">
      <c r="A29" s="34" t="s">
        <v>267</v>
      </c>
      <c r="B29" s="192">
        <v>5016735</v>
      </c>
      <c r="C29" s="192">
        <v>751478</v>
      </c>
      <c r="D29" s="192"/>
      <c r="E29" s="192">
        <v>270329</v>
      </c>
      <c r="F29" s="192">
        <v>112967</v>
      </c>
      <c r="G29" s="192">
        <v>91289</v>
      </c>
      <c r="H29" s="192">
        <v>82145</v>
      </c>
      <c r="I29" s="192">
        <v>55698</v>
      </c>
      <c r="J29" s="192">
        <v>21154</v>
      </c>
      <c r="K29" s="192">
        <v>117896</v>
      </c>
    </row>
    <row r="30" spans="1:11" ht="9" customHeight="1">
      <c r="A30" s="34" t="s">
        <v>56</v>
      </c>
      <c r="B30" s="192">
        <v>8654615</v>
      </c>
      <c r="C30" s="192">
        <v>2494768</v>
      </c>
      <c r="D30" s="192"/>
      <c r="E30" s="192">
        <v>1100146</v>
      </c>
      <c r="F30" s="192">
        <v>535184</v>
      </c>
      <c r="G30" s="192">
        <v>166139</v>
      </c>
      <c r="H30" s="192">
        <v>230344</v>
      </c>
      <c r="I30" s="192">
        <v>132274</v>
      </c>
      <c r="J30" s="192">
        <v>42935</v>
      </c>
      <c r="K30" s="192">
        <v>287746</v>
      </c>
    </row>
    <row r="31" spans="1:11" ht="17.25" customHeight="1">
      <c r="A31" s="34" t="s">
        <v>547</v>
      </c>
      <c r="B31" s="192">
        <v>9576298</v>
      </c>
      <c r="C31" s="192">
        <v>1931668</v>
      </c>
      <c r="D31" s="192"/>
      <c r="E31" s="192">
        <v>784580</v>
      </c>
      <c r="F31" s="192">
        <v>241006</v>
      </c>
      <c r="G31" s="192">
        <v>232820</v>
      </c>
      <c r="H31" s="192">
        <v>217703</v>
      </c>
      <c r="I31" s="192">
        <v>132183</v>
      </c>
      <c r="J31" s="192">
        <v>52658</v>
      </c>
      <c r="K31" s="192">
        <v>270718</v>
      </c>
    </row>
    <row r="32" spans="1:11" ht="9" customHeight="1">
      <c r="A32" s="34" t="s">
        <v>58</v>
      </c>
      <c r="B32" s="192">
        <v>633086</v>
      </c>
      <c r="C32" s="192">
        <v>37338</v>
      </c>
      <c r="D32" s="192"/>
      <c r="E32" s="192">
        <v>6538</v>
      </c>
      <c r="F32" s="192">
        <v>12779</v>
      </c>
      <c r="G32" s="192">
        <v>5151</v>
      </c>
      <c r="H32" s="192">
        <v>2941</v>
      </c>
      <c r="I32" s="192">
        <v>2649</v>
      </c>
      <c r="J32" s="192">
        <v>890</v>
      </c>
      <c r="K32" s="192">
        <v>6390</v>
      </c>
    </row>
    <row r="33" spans="1:11" ht="18" customHeight="1" thickBot="1">
      <c r="A33" s="93" t="s">
        <v>51</v>
      </c>
      <c r="B33" s="181">
        <v>1945236</v>
      </c>
      <c r="C33" s="181">
        <v>446139</v>
      </c>
      <c r="D33" s="181"/>
      <c r="E33" s="181">
        <v>130114</v>
      </c>
      <c r="F33" s="181">
        <v>99525</v>
      </c>
      <c r="G33" s="181">
        <v>74013</v>
      </c>
      <c r="H33" s="181">
        <v>36436</v>
      </c>
      <c r="I33" s="181">
        <v>28921</v>
      </c>
      <c r="J33" s="181">
        <v>19409</v>
      </c>
      <c r="K33" s="181">
        <v>57721</v>
      </c>
    </row>
    <row r="34" spans="1:11" ht="9" customHeight="1">
      <c r="A34" s="249" t="s">
        <v>2</v>
      </c>
      <c r="B34" s="254">
        <v>154662170</v>
      </c>
      <c r="C34" s="254">
        <v>28553855</v>
      </c>
      <c r="D34" s="254"/>
      <c r="E34" s="254">
        <v>8508298</v>
      </c>
      <c r="F34" s="254">
        <v>7049087</v>
      </c>
      <c r="G34" s="254">
        <v>2648570</v>
      </c>
      <c r="H34" s="254">
        <v>2393125</v>
      </c>
      <c r="I34" s="254">
        <v>2095352</v>
      </c>
      <c r="J34" s="254">
        <v>942185</v>
      </c>
      <c r="K34" s="254">
        <v>4917238</v>
      </c>
    </row>
    <row r="35" spans="1:11" ht="0.75" customHeight="1">
      <c r="B35" s="40"/>
      <c r="C35" s="40"/>
      <c r="D35" s="40"/>
      <c r="E35" s="40"/>
      <c r="F35" s="40"/>
      <c r="G35" s="40"/>
      <c r="H35" s="40"/>
      <c r="J35" s="40"/>
    </row>
    <row r="36" spans="1:11" ht="6" customHeight="1">
      <c r="A36" s="239"/>
      <c r="B36" s="40"/>
      <c r="C36" s="40"/>
      <c r="D36" s="40"/>
      <c r="E36" s="40"/>
      <c r="F36" s="40"/>
      <c r="G36" s="40"/>
      <c r="H36" s="40"/>
      <c r="J36" s="40"/>
      <c r="K36" s="239"/>
    </row>
    <row r="37" spans="1:11" s="239" customFormat="1" ht="8.25" customHeight="1">
      <c r="A37" s="236" t="s">
        <v>455</v>
      </c>
      <c r="B37" s="40"/>
      <c r="C37" s="40"/>
      <c r="D37" s="40"/>
      <c r="E37" s="40"/>
      <c r="F37" s="40"/>
      <c r="G37" s="40"/>
      <c r="H37" s="40"/>
      <c r="I37" s="40"/>
      <c r="J37" s="40"/>
    </row>
    <row r="38" spans="1:11" ht="9" customHeight="1">
      <c r="A38" s="34" t="s">
        <v>53</v>
      </c>
      <c r="B38" s="193">
        <v>8.9990920210158691</v>
      </c>
      <c r="C38" s="193">
        <v>6.6160558705645887</v>
      </c>
      <c r="D38" s="193"/>
      <c r="E38" s="193">
        <v>3.0291369672289337</v>
      </c>
      <c r="F38" s="193">
        <v>8.5948151867043201</v>
      </c>
      <c r="G38" s="193">
        <v>5.0516693914074384</v>
      </c>
      <c r="H38" s="193">
        <v>3.3675633324627841</v>
      </c>
      <c r="I38" s="193">
        <v>7.2076195312291205</v>
      </c>
      <c r="J38" s="193">
        <v>12.127236158503903</v>
      </c>
      <c r="K38" s="193">
        <v>11.101394726063697</v>
      </c>
    </row>
    <row r="39" spans="1:11" ht="9" customHeight="1">
      <c r="A39" s="34" t="s">
        <v>243</v>
      </c>
      <c r="B39" s="193">
        <v>2.3350584050385432</v>
      </c>
      <c r="C39" s="193">
        <v>1.4435388846794943</v>
      </c>
      <c r="D39" s="193"/>
      <c r="E39" s="193">
        <v>0.49838404813747716</v>
      </c>
      <c r="F39" s="193">
        <v>2.1855738197017569</v>
      </c>
      <c r="G39" s="193">
        <v>1.2660039190959651</v>
      </c>
      <c r="H39" s="193">
        <v>0.75190389135544533</v>
      </c>
      <c r="I39" s="193">
        <v>1.5166425497959293</v>
      </c>
      <c r="J39" s="193">
        <v>1.9604430127841137</v>
      </c>
      <c r="K39" s="193">
        <v>2.3172358140891287</v>
      </c>
    </row>
    <row r="40" spans="1:11" ht="9" customHeight="1">
      <c r="A40" s="34" t="s">
        <v>57</v>
      </c>
      <c r="B40" s="193">
        <v>2.08868981988291</v>
      </c>
      <c r="C40" s="193">
        <v>1.8963849189540256</v>
      </c>
      <c r="D40" s="193"/>
      <c r="E40" s="193">
        <v>0.38364899771963795</v>
      </c>
      <c r="F40" s="193">
        <v>3.6832713229387011</v>
      </c>
      <c r="G40" s="193">
        <v>1.6695046761082397</v>
      </c>
      <c r="H40" s="193">
        <v>0.71697048837816657</v>
      </c>
      <c r="I40" s="193">
        <v>1.9425853030898868</v>
      </c>
      <c r="J40" s="193">
        <v>2.4034557968976369</v>
      </c>
      <c r="K40" s="193">
        <v>2.5316447973435494</v>
      </c>
    </row>
    <row r="41" spans="1:11" ht="9" customHeight="1">
      <c r="A41" s="34" t="s">
        <v>353</v>
      </c>
      <c r="B41" s="193">
        <v>1.9689106909595282</v>
      </c>
      <c r="C41" s="193">
        <v>3.0403215257624585</v>
      </c>
      <c r="D41" s="193"/>
      <c r="E41" s="193">
        <v>0.26358973322279028</v>
      </c>
      <c r="F41" s="193">
        <v>8.1009498109471476</v>
      </c>
      <c r="G41" s="193">
        <v>1.1139218521692837</v>
      </c>
      <c r="H41" s="193">
        <v>0.51296944371898667</v>
      </c>
      <c r="I41" s="193">
        <v>1.6373382610654439</v>
      </c>
      <c r="J41" s="193">
        <v>3.3517833546490334</v>
      </c>
      <c r="K41" s="193">
        <v>3.3960528247768367</v>
      </c>
    </row>
    <row r="42" spans="1:11" ht="8.25" customHeight="1">
      <c r="A42" s="34" t="s">
        <v>244</v>
      </c>
      <c r="B42" s="193">
        <v>1.5941823394822405</v>
      </c>
      <c r="C42" s="193">
        <v>1.8600430659888132</v>
      </c>
      <c r="D42" s="193"/>
      <c r="E42" s="193">
        <v>0.36189376535706669</v>
      </c>
      <c r="F42" s="193">
        <v>3.9856083489961183</v>
      </c>
      <c r="G42" s="193">
        <v>0.92125184533540738</v>
      </c>
      <c r="H42" s="193">
        <v>0.40152520240271611</v>
      </c>
      <c r="I42" s="193">
        <v>1.2425597226623497</v>
      </c>
      <c r="J42" s="193">
        <v>3.6269946984933958</v>
      </c>
      <c r="K42" s="193">
        <v>2.5452499960343591</v>
      </c>
    </row>
    <row r="43" spans="1:11" ht="17.25" customHeight="1">
      <c r="A43" s="34" t="s">
        <v>550</v>
      </c>
      <c r="B43" s="193">
        <v>0.73346572080296046</v>
      </c>
      <c r="C43" s="193">
        <v>1.0662868463820385</v>
      </c>
      <c r="D43" s="193"/>
      <c r="E43" s="193">
        <v>0.14393007861266729</v>
      </c>
      <c r="F43" s="193">
        <v>2.1915178518863505</v>
      </c>
      <c r="G43" s="193">
        <v>0.48758386601071524</v>
      </c>
      <c r="H43" s="193">
        <v>0.14420475319926873</v>
      </c>
      <c r="I43" s="193">
        <v>0.83489552113439647</v>
      </c>
      <c r="J43" s="193">
        <v>1.5607338261594061</v>
      </c>
      <c r="K43" s="193">
        <v>1.813497739991434</v>
      </c>
    </row>
    <row r="44" spans="1:11" ht="9" customHeight="1">
      <c r="A44" s="34" t="s">
        <v>245</v>
      </c>
      <c r="B44" s="193">
        <v>1.6609103570705104</v>
      </c>
      <c r="C44" s="193">
        <v>0.89335397969906338</v>
      </c>
      <c r="D44" s="193"/>
      <c r="E44" s="193">
        <v>0.41722798143647538</v>
      </c>
      <c r="F44" s="193">
        <v>0.84978380888191607</v>
      </c>
      <c r="G44" s="193">
        <v>1.5585768924362957</v>
      </c>
      <c r="H44" s="193">
        <v>0.67188299817184649</v>
      </c>
      <c r="I44" s="193">
        <v>1.0948041188306308</v>
      </c>
      <c r="J44" s="193">
        <v>1.0647590441367671</v>
      </c>
      <c r="K44" s="193">
        <v>1.4104462708536785</v>
      </c>
    </row>
    <row r="45" spans="1:11" ht="9" customHeight="1">
      <c r="A45" s="34" t="s">
        <v>54</v>
      </c>
      <c r="B45" s="193">
        <v>1.1310884878959089</v>
      </c>
      <c r="C45" s="193">
        <v>0.48556665991334624</v>
      </c>
      <c r="D45" s="193"/>
      <c r="E45" s="193">
        <v>0.13156567858812657</v>
      </c>
      <c r="F45" s="193">
        <v>0.50376736732005156</v>
      </c>
      <c r="G45" s="193">
        <v>0.58491940934164477</v>
      </c>
      <c r="H45" s="193">
        <v>0.25761295377383131</v>
      </c>
      <c r="I45" s="193">
        <v>0.65693019597661872</v>
      </c>
      <c r="J45" s="193">
        <v>0.98749184077437036</v>
      </c>
      <c r="K45" s="193">
        <v>0.96023418024508878</v>
      </c>
    </row>
    <row r="46" spans="1:11" ht="9" customHeight="1">
      <c r="A46" s="34" t="s">
        <v>263</v>
      </c>
      <c r="B46" s="193">
        <v>6.2833400048635042</v>
      </c>
      <c r="C46" s="193">
        <v>3.7625532524417458</v>
      </c>
      <c r="D46" s="193"/>
      <c r="E46" s="193">
        <v>1.528190479458994</v>
      </c>
      <c r="F46" s="193">
        <v>4.9075007869813492</v>
      </c>
      <c r="G46" s="193">
        <v>3.4127094998433116</v>
      </c>
      <c r="H46" s="193">
        <v>1.772452337424915</v>
      </c>
      <c r="I46" s="193">
        <v>4.7912713472485766</v>
      </c>
      <c r="J46" s="193">
        <v>7.0953156757961544</v>
      </c>
      <c r="K46" s="193">
        <v>6.0673695273647521</v>
      </c>
    </row>
    <row r="47" spans="1:11" ht="17.25" customHeight="1">
      <c r="A47" s="34" t="s">
        <v>264</v>
      </c>
      <c r="B47" s="193">
        <v>1.979114866938696</v>
      </c>
      <c r="C47" s="193">
        <v>1.488338439765839</v>
      </c>
      <c r="D47" s="193"/>
      <c r="E47" s="193">
        <v>0.63351095601023844</v>
      </c>
      <c r="F47" s="193">
        <v>1.6269908429276017</v>
      </c>
      <c r="G47" s="193">
        <v>0.98064238438100559</v>
      </c>
      <c r="H47" s="193">
        <v>0.60097153303734652</v>
      </c>
      <c r="I47" s="193">
        <v>2.1683230311661239</v>
      </c>
      <c r="J47" s="193">
        <v>2.4590712015156257</v>
      </c>
      <c r="K47" s="193">
        <v>2.998248203564684</v>
      </c>
    </row>
    <row r="48" spans="1:11" ht="17.25" customHeight="1">
      <c r="A48" s="34" t="s">
        <v>266</v>
      </c>
      <c r="B48" s="193">
        <v>4.7537209648616727</v>
      </c>
      <c r="C48" s="193">
        <v>4.3972451355517492</v>
      </c>
      <c r="D48" s="193"/>
      <c r="E48" s="193">
        <v>0.67805570514808011</v>
      </c>
      <c r="F48" s="193">
        <v>8.2974859013656665</v>
      </c>
      <c r="G48" s="193">
        <v>5.2203264403055236</v>
      </c>
      <c r="H48" s="193">
        <v>1.229689213893967</v>
      </c>
      <c r="I48" s="193">
        <v>3.3849205288657944</v>
      </c>
      <c r="J48" s="193">
        <v>6.6768203696726234</v>
      </c>
      <c r="K48" s="193">
        <v>6.3342266532553442</v>
      </c>
    </row>
    <row r="49" spans="1:11" ht="9" customHeight="1">
      <c r="A49" s="34" t="s">
        <v>265</v>
      </c>
      <c r="B49" s="193">
        <v>2.3657213654767677</v>
      </c>
      <c r="C49" s="193">
        <v>2.6838792870524837</v>
      </c>
      <c r="D49" s="193"/>
      <c r="E49" s="193">
        <v>1.2986381059995782</v>
      </c>
      <c r="F49" s="193">
        <v>2.2009942564193063</v>
      </c>
      <c r="G49" s="193">
        <v>8.1612719316461337</v>
      </c>
      <c r="H49" s="193">
        <v>1.7158318098720295</v>
      </c>
      <c r="I49" s="193">
        <v>2.9527735674006084</v>
      </c>
      <c r="J49" s="193">
        <v>1.3369985724671907</v>
      </c>
      <c r="K49" s="193">
        <v>3.4373361631061994</v>
      </c>
    </row>
    <row r="50" spans="1:11" ht="9" customHeight="1">
      <c r="A50" s="34" t="s">
        <v>354</v>
      </c>
      <c r="B50" s="193">
        <v>2.3956556409366296</v>
      </c>
      <c r="C50" s="193">
        <v>0.96918261999999655</v>
      </c>
      <c r="D50" s="193"/>
      <c r="E50" s="193">
        <v>0.5213263569282599</v>
      </c>
      <c r="F50" s="193">
        <v>0.70505584623937823</v>
      </c>
      <c r="G50" s="193">
        <v>2.3992569575280247</v>
      </c>
      <c r="H50" s="193">
        <v>0.79845390441368513</v>
      </c>
      <c r="I50" s="193">
        <v>1.0275123225119216</v>
      </c>
      <c r="J50" s="193">
        <v>1.2057080085121288</v>
      </c>
      <c r="K50" s="193">
        <v>1.3653803212291127</v>
      </c>
    </row>
    <row r="51" spans="1:11" ht="9" customHeight="1">
      <c r="A51" s="34" t="s">
        <v>231</v>
      </c>
      <c r="B51" s="193">
        <v>5.77665630839138</v>
      </c>
      <c r="C51" s="193">
        <v>8.0597943780270658</v>
      </c>
      <c r="D51" s="193"/>
      <c r="E51" s="193">
        <v>11.802289952702644</v>
      </c>
      <c r="F51" s="193">
        <v>6.8368712146693618</v>
      </c>
      <c r="G51" s="193">
        <v>5.5042532385400422</v>
      </c>
      <c r="H51" s="193">
        <v>10.668519195612431</v>
      </c>
      <c r="I51" s="193">
        <v>7.6670650086477128</v>
      </c>
      <c r="J51" s="193">
        <v>4.7697638998710445</v>
      </c>
      <c r="K51" s="193">
        <v>4.2418935182718425</v>
      </c>
    </row>
    <row r="52" spans="1:11" ht="17.25" customHeight="1">
      <c r="A52" s="34" t="s">
        <v>232</v>
      </c>
      <c r="B52" s="193">
        <v>3.4881354632487054</v>
      </c>
      <c r="C52" s="193">
        <v>8.5112115334339276</v>
      </c>
      <c r="D52" s="193"/>
      <c r="E52" s="193">
        <v>13.962522234176564</v>
      </c>
      <c r="F52" s="193">
        <v>2.5210782616245195</v>
      </c>
      <c r="G52" s="193">
        <v>7.7234507677727979</v>
      </c>
      <c r="H52" s="193">
        <v>17.395915382606425</v>
      </c>
      <c r="I52" s="193">
        <v>10.466546909540735</v>
      </c>
      <c r="J52" s="193">
        <v>1.6842764425245575</v>
      </c>
      <c r="K52" s="193">
        <v>4.2411207267169093</v>
      </c>
    </row>
    <row r="53" spans="1:11" ht="9" customHeight="1">
      <c r="A53" s="34" t="s">
        <v>355</v>
      </c>
      <c r="B53" s="193">
        <v>3.6398823319238311</v>
      </c>
      <c r="C53" s="193">
        <v>4.3624617411554416</v>
      </c>
      <c r="D53" s="193"/>
      <c r="E53" s="193">
        <v>2.9232050875510001</v>
      </c>
      <c r="F53" s="193">
        <v>5.7995312017003053</v>
      </c>
      <c r="G53" s="193">
        <v>5.3946846789022</v>
      </c>
      <c r="H53" s="193">
        <v>3.5133977539827632</v>
      </c>
      <c r="I53" s="193">
        <v>4.6478109644584773</v>
      </c>
      <c r="J53" s="193">
        <v>3.6307094678858185</v>
      </c>
      <c r="K53" s="193">
        <v>4.668555803074816</v>
      </c>
    </row>
    <row r="54" spans="1:11" ht="9" customHeight="1">
      <c r="A54" s="34" t="s">
        <v>55</v>
      </c>
      <c r="B54" s="193">
        <v>11.632041629831006</v>
      </c>
      <c r="C54" s="193">
        <v>9.0627937978952406</v>
      </c>
      <c r="D54" s="193"/>
      <c r="E54" s="193">
        <v>6.5044618794499218</v>
      </c>
      <c r="F54" s="193">
        <v>10.799568795221282</v>
      </c>
      <c r="G54" s="193">
        <v>9.3721517649146513</v>
      </c>
      <c r="H54" s="193">
        <v>6.8004387568555753</v>
      </c>
      <c r="I54" s="193">
        <v>10.127510795322218</v>
      </c>
      <c r="J54" s="193">
        <v>17.09727919676072</v>
      </c>
      <c r="K54" s="193">
        <v>9.940966859850997</v>
      </c>
    </row>
    <row r="55" spans="1:11" ht="17.25" customHeight="1">
      <c r="A55" s="34" t="s">
        <v>551</v>
      </c>
      <c r="B55" s="193">
        <v>14.75849847444918</v>
      </c>
      <c r="C55" s="193">
        <v>9.1894667112374151</v>
      </c>
      <c r="D55" s="193"/>
      <c r="E55" s="193">
        <v>6.1211654786891572</v>
      </c>
      <c r="F55" s="193">
        <v>10.296993071585016</v>
      </c>
      <c r="G55" s="193">
        <v>12.158561034822565</v>
      </c>
      <c r="H55" s="193">
        <v>7.8977487594672242</v>
      </c>
      <c r="I55" s="193">
        <v>11.791718050236906</v>
      </c>
      <c r="J55" s="193">
        <v>9.4729803594835413</v>
      </c>
      <c r="K55" s="193">
        <v>10.777066312429865</v>
      </c>
    </row>
    <row r="56" spans="1:11" ht="9" customHeight="1">
      <c r="A56" s="34" t="s">
        <v>259</v>
      </c>
      <c r="B56" s="193">
        <v>0.56777814510167546</v>
      </c>
      <c r="C56" s="193">
        <v>2.2825289264794542</v>
      </c>
      <c r="D56" s="193"/>
      <c r="E56" s="193">
        <v>6.6564311687249331</v>
      </c>
      <c r="F56" s="193">
        <v>0.28188047615244355</v>
      </c>
      <c r="G56" s="193">
        <v>0.37574993298270387</v>
      </c>
      <c r="H56" s="193">
        <v>1.6635570645077047</v>
      </c>
      <c r="I56" s="193">
        <v>0.18140150199107358</v>
      </c>
      <c r="J56" s="193">
        <v>0.11473330609169112</v>
      </c>
      <c r="K56" s="193">
        <v>0.22138444386869213</v>
      </c>
    </row>
    <row r="57" spans="1:11" ht="9" customHeight="1">
      <c r="A57" s="34" t="s">
        <v>246</v>
      </c>
      <c r="B57" s="193">
        <v>4.9932734035737374</v>
      </c>
      <c r="C57" s="193">
        <v>8.0253682033476732</v>
      </c>
      <c r="D57" s="193"/>
      <c r="E57" s="193">
        <v>14.998369826726805</v>
      </c>
      <c r="F57" s="193">
        <v>1.4135731336554649</v>
      </c>
      <c r="G57" s="193">
        <v>5.1356769879595401</v>
      </c>
      <c r="H57" s="193">
        <v>15.273335074431966</v>
      </c>
      <c r="I57" s="193">
        <v>7.8452689571966907</v>
      </c>
      <c r="J57" s="193">
        <v>2.805181572621088</v>
      </c>
      <c r="K57" s="193">
        <v>4.5442990556893932</v>
      </c>
    </row>
    <row r="58" spans="1:11" ht="9" customHeight="1">
      <c r="A58" s="34" t="s">
        <v>247</v>
      </c>
      <c r="B58" s="193">
        <v>0.15647265262087037</v>
      </c>
      <c r="C58" s="193">
        <v>7.6560590505204987E-2</v>
      </c>
      <c r="D58" s="193"/>
      <c r="E58" s="193">
        <v>0.20749155706581973</v>
      </c>
      <c r="F58" s="193">
        <v>1.0228274952486755E-2</v>
      </c>
      <c r="G58" s="193">
        <v>8.9859811143371705E-3</v>
      </c>
      <c r="H58" s="193">
        <v>4.4836772003133976E-2</v>
      </c>
      <c r="I58" s="193">
        <v>2.8539357587651144E-2</v>
      </c>
      <c r="J58" s="193">
        <v>2.2713161427957356E-2</v>
      </c>
      <c r="K58" s="193">
        <v>2.771881287828655E-2</v>
      </c>
    </row>
    <row r="59" spans="1:11" ht="17.25" customHeight="1">
      <c r="A59" s="34" t="s">
        <v>267</v>
      </c>
      <c r="B59" s="193">
        <v>3.2436729679921084</v>
      </c>
      <c r="C59" s="193">
        <v>2.631791749310207</v>
      </c>
      <c r="D59" s="193"/>
      <c r="E59" s="193">
        <v>3.1772394431882853</v>
      </c>
      <c r="F59" s="193">
        <v>1.6025763336443428</v>
      </c>
      <c r="G59" s="193">
        <v>3.4467278569190163</v>
      </c>
      <c r="H59" s="193">
        <v>3.4325411334552101</v>
      </c>
      <c r="I59" s="193">
        <v>2.6581691286237348</v>
      </c>
      <c r="J59" s="193">
        <v>2.24520662078042</v>
      </c>
      <c r="K59" s="193">
        <v>2.3976061358022531</v>
      </c>
    </row>
    <row r="60" spans="1:11" ht="9" customHeight="1">
      <c r="A60" s="34" t="s">
        <v>56</v>
      </c>
      <c r="B60" s="193">
        <v>5.5958189387876818</v>
      </c>
      <c r="C60" s="193">
        <v>8.7370619483778977</v>
      </c>
      <c r="D60" s="193"/>
      <c r="E60" s="193">
        <v>12.930271130606849</v>
      </c>
      <c r="F60" s="193">
        <v>7.5922456340799878</v>
      </c>
      <c r="G60" s="193">
        <v>6.2727811611548878</v>
      </c>
      <c r="H60" s="193">
        <v>9.6252389657874122</v>
      </c>
      <c r="I60" s="193">
        <v>6.3127340895467672</v>
      </c>
      <c r="J60" s="193">
        <v>4.5569606818193877</v>
      </c>
      <c r="K60" s="193">
        <v>5.8517810201580645</v>
      </c>
    </row>
    <row r="61" spans="1:11" ht="17.25" customHeight="1">
      <c r="A61" s="34" t="s">
        <v>547</v>
      </c>
      <c r="B61" s="193">
        <v>6.1917519972725072</v>
      </c>
      <c r="C61" s="193">
        <v>6.7649989817486986</v>
      </c>
      <c r="D61" s="193"/>
      <c r="E61" s="193">
        <v>9.2213507331313505</v>
      </c>
      <c r="F61" s="193">
        <v>3.4189675911220845</v>
      </c>
      <c r="G61" s="193">
        <v>8.7904038783192444</v>
      </c>
      <c r="H61" s="193">
        <v>9.0970174980412644</v>
      </c>
      <c r="I61" s="193">
        <v>6.308391143826908</v>
      </c>
      <c r="J61" s="193">
        <v>5.5889236190344782</v>
      </c>
      <c r="K61" s="193">
        <v>5.5054890570682158</v>
      </c>
    </row>
    <row r="62" spans="1:11" ht="9" customHeight="1">
      <c r="A62" s="34" t="s">
        <v>58</v>
      </c>
      <c r="B62" s="193">
        <v>0.40933474552956289</v>
      </c>
      <c r="C62" s="193">
        <v>0.13076342931628671</v>
      </c>
      <c r="D62" s="193"/>
      <c r="E62" s="193">
        <v>7.6842630570767498E-2</v>
      </c>
      <c r="F62" s="193">
        <v>0.18128588851293792</v>
      </c>
      <c r="G62" s="193">
        <v>0.19448230554601162</v>
      </c>
      <c r="H62" s="193">
        <v>0.12289370592844084</v>
      </c>
      <c r="I62" s="193">
        <v>0.12642267265834095</v>
      </c>
      <c r="J62" s="193">
        <v>9.4461278835897403E-2</v>
      </c>
      <c r="K62" s="193">
        <v>0.12995100094809323</v>
      </c>
    </row>
    <row r="63" spans="1:11" ht="18" customHeight="1" thickBot="1">
      <c r="A63" s="93" t="s">
        <v>51</v>
      </c>
      <c r="B63" s="191">
        <v>1.2577322560520132</v>
      </c>
      <c r="C63" s="191">
        <v>1.5624475224098462</v>
      </c>
      <c r="D63" s="191"/>
      <c r="E63" s="191">
        <v>1.5292600235675808</v>
      </c>
      <c r="F63" s="191">
        <v>1.411884971770103</v>
      </c>
      <c r="G63" s="191">
        <v>2.7944513454430124</v>
      </c>
      <c r="H63" s="191">
        <v>1.5225280752154609</v>
      </c>
      <c r="I63" s="191">
        <v>1.3802454193853826</v>
      </c>
      <c r="J63" s="191">
        <v>2.0599988325010483</v>
      </c>
      <c r="K63" s="191">
        <v>1.1738500353247088</v>
      </c>
    </row>
    <row r="64" spans="1:11" ht="9" customHeight="1">
      <c r="A64" s="88" t="s">
        <v>2</v>
      </c>
      <c r="B64" s="195">
        <v>100</v>
      </c>
      <c r="C64" s="195">
        <v>100</v>
      </c>
      <c r="D64" s="195"/>
      <c r="E64" s="195">
        <v>100</v>
      </c>
      <c r="F64" s="195">
        <v>100</v>
      </c>
      <c r="G64" s="195">
        <v>100</v>
      </c>
      <c r="H64" s="195">
        <v>100</v>
      </c>
      <c r="I64" s="195">
        <v>100</v>
      </c>
      <c r="J64" s="195">
        <v>100</v>
      </c>
      <c r="K64" s="195">
        <v>100</v>
      </c>
    </row>
    <row r="65" spans="1:11" ht="9.75" customHeight="1">
      <c r="A65" s="335" t="s">
        <v>419</v>
      </c>
      <c r="B65" s="335"/>
      <c r="C65" s="335"/>
      <c r="D65" s="335"/>
      <c r="E65" s="335"/>
      <c r="F65" s="335"/>
      <c r="G65" s="335"/>
      <c r="H65" s="335"/>
      <c r="I65" s="335"/>
      <c r="J65" s="335"/>
      <c r="K65" s="335"/>
    </row>
    <row r="66" spans="1:11" ht="9.75" customHeight="1">
      <c r="A66" s="335" t="s">
        <v>439</v>
      </c>
      <c r="B66" s="335"/>
      <c r="C66" s="335"/>
      <c r="D66" s="335"/>
      <c r="E66" s="335"/>
      <c r="F66" s="335"/>
      <c r="G66" s="335"/>
      <c r="H66" s="335"/>
      <c r="I66" s="335"/>
      <c r="J66" s="335"/>
      <c r="K66" s="335"/>
    </row>
    <row r="67" spans="1:11" ht="15" customHeight="1">
      <c r="A67" s="338" t="s">
        <v>386</v>
      </c>
      <c r="B67" s="338"/>
      <c r="C67" s="338"/>
      <c r="D67" s="338"/>
      <c r="E67" s="338"/>
      <c r="F67" s="338"/>
      <c r="G67" s="338"/>
      <c r="H67" s="338"/>
      <c r="I67" s="338"/>
      <c r="J67" s="338"/>
      <c r="K67" s="338"/>
    </row>
    <row r="68" spans="1:11" hidden="1">
      <c r="B68" s="188"/>
      <c r="C68" s="188"/>
      <c r="D68" s="188"/>
      <c r="E68" s="188"/>
      <c r="F68" s="188"/>
      <c r="G68" s="188"/>
      <c r="H68" s="188"/>
      <c r="I68" s="188"/>
      <c r="J68" s="188"/>
      <c r="K68" s="188"/>
    </row>
    <row r="69" spans="1:11">
      <c r="B69" s="188"/>
      <c r="C69" s="188"/>
      <c r="D69" s="188"/>
      <c r="E69" s="188"/>
      <c r="F69" s="179"/>
      <c r="G69" s="188"/>
      <c r="H69" s="188"/>
      <c r="I69" s="188"/>
      <c r="J69" s="188"/>
      <c r="K69" s="188"/>
    </row>
    <row r="70" spans="1:11">
      <c r="B70" s="188"/>
      <c r="C70" s="188"/>
      <c r="D70" s="188"/>
      <c r="E70" s="188"/>
      <c r="F70" s="179"/>
      <c r="G70" s="188"/>
      <c r="H70" s="188"/>
      <c r="I70" s="188"/>
      <c r="J70" s="188"/>
      <c r="K70" s="188"/>
    </row>
    <row r="71" spans="1:11">
      <c r="B71" s="188"/>
      <c r="C71" s="188"/>
      <c r="D71" s="188"/>
      <c r="E71" s="188"/>
      <c r="F71" s="179"/>
      <c r="G71" s="188"/>
      <c r="H71" s="188"/>
      <c r="I71" s="188"/>
      <c r="J71" s="188"/>
      <c r="K71" s="188"/>
    </row>
    <row r="72" spans="1:11">
      <c r="B72" s="188"/>
      <c r="C72" s="188"/>
      <c r="D72" s="188"/>
      <c r="E72" s="188"/>
      <c r="F72" s="179"/>
      <c r="G72" s="188"/>
      <c r="H72" s="188"/>
      <c r="I72" s="188"/>
      <c r="J72" s="188"/>
      <c r="K72" s="188"/>
    </row>
    <row r="73" spans="1:11">
      <c r="B73" s="188"/>
      <c r="C73" s="188"/>
      <c r="D73" s="188"/>
      <c r="E73" s="188"/>
      <c r="F73" s="179"/>
      <c r="G73" s="188"/>
      <c r="H73" s="188"/>
      <c r="I73" s="188"/>
      <c r="J73" s="188"/>
      <c r="K73" s="188"/>
    </row>
    <row r="74" spans="1:11">
      <c r="B74" s="188"/>
      <c r="C74" s="188"/>
      <c r="D74" s="188"/>
      <c r="E74" s="188"/>
      <c r="F74" s="179"/>
      <c r="G74" s="188"/>
      <c r="H74" s="188"/>
      <c r="I74" s="188"/>
      <c r="J74" s="188"/>
      <c r="K74" s="188"/>
    </row>
    <row r="75" spans="1:11">
      <c r="B75" s="188"/>
      <c r="C75" s="188"/>
      <c r="D75" s="188"/>
      <c r="E75" s="188"/>
      <c r="F75" s="179"/>
      <c r="G75" s="188"/>
      <c r="H75" s="188"/>
      <c r="I75" s="188"/>
      <c r="J75" s="188"/>
      <c r="K75" s="188"/>
    </row>
    <row r="76" spans="1:11">
      <c r="B76" s="188"/>
      <c r="C76" s="188"/>
      <c r="D76" s="188"/>
      <c r="E76" s="188"/>
      <c r="F76" s="179"/>
      <c r="G76" s="188"/>
      <c r="H76" s="188"/>
      <c r="I76" s="188"/>
      <c r="J76" s="188"/>
      <c r="K76" s="188"/>
    </row>
    <row r="77" spans="1:11">
      <c r="B77" s="188"/>
      <c r="C77" s="188"/>
      <c r="D77" s="188"/>
      <c r="E77" s="188"/>
      <c r="F77" s="179"/>
      <c r="G77" s="188"/>
      <c r="H77" s="188"/>
      <c r="I77" s="188"/>
      <c r="J77" s="188"/>
      <c r="K77" s="188"/>
    </row>
    <row r="78" spans="1:11">
      <c r="B78" s="188"/>
      <c r="C78" s="188"/>
      <c r="D78" s="188"/>
      <c r="E78" s="188"/>
      <c r="F78" s="179"/>
      <c r="G78" s="188"/>
      <c r="H78" s="188"/>
      <c r="I78" s="188"/>
      <c r="J78" s="188"/>
      <c r="K78" s="188"/>
    </row>
    <row r="79" spans="1:11">
      <c r="B79" s="188"/>
      <c r="C79" s="188"/>
      <c r="D79" s="188"/>
      <c r="E79" s="188"/>
      <c r="F79" s="179"/>
      <c r="G79" s="188"/>
      <c r="H79" s="188"/>
      <c r="I79" s="188"/>
      <c r="J79" s="188"/>
      <c r="K79" s="188"/>
    </row>
    <row r="80" spans="1:11">
      <c r="B80" s="188"/>
      <c r="C80" s="188"/>
      <c r="D80" s="188"/>
      <c r="E80" s="188"/>
      <c r="F80" s="179"/>
      <c r="G80" s="188"/>
      <c r="H80" s="188"/>
      <c r="I80" s="188"/>
      <c r="J80" s="188"/>
      <c r="K80" s="188"/>
    </row>
    <row r="81" spans="2:12">
      <c r="B81" s="188"/>
      <c r="C81" s="188"/>
      <c r="D81" s="188"/>
      <c r="E81" s="188"/>
      <c r="F81" s="179"/>
      <c r="G81" s="188"/>
      <c r="H81" s="188"/>
      <c r="I81" s="188"/>
      <c r="J81" s="188"/>
      <c r="K81" s="188"/>
    </row>
    <row r="82" spans="2:12">
      <c r="B82" s="188"/>
      <c r="C82" s="188"/>
      <c r="D82" s="188"/>
      <c r="E82" s="188"/>
      <c r="F82" s="179"/>
      <c r="G82" s="188"/>
      <c r="H82" s="188"/>
      <c r="I82" s="188"/>
      <c r="J82" s="188"/>
      <c r="K82" s="188"/>
    </row>
    <row r="83" spans="2:12">
      <c r="B83" s="188"/>
      <c r="C83" s="188"/>
      <c r="D83" s="188"/>
      <c r="E83" s="188"/>
      <c r="F83" s="179"/>
      <c r="G83" s="188"/>
      <c r="H83" s="188"/>
      <c r="I83" s="188"/>
      <c r="J83" s="188"/>
      <c r="K83" s="188"/>
    </row>
    <row r="84" spans="2:12">
      <c r="B84" s="188"/>
      <c r="C84" s="188"/>
      <c r="D84" s="188"/>
      <c r="E84" s="188"/>
      <c r="F84" s="179"/>
      <c r="G84" s="188"/>
      <c r="H84" s="188"/>
      <c r="I84" s="188"/>
      <c r="J84" s="188"/>
      <c r="K84" s="188"/>
    </row>
    <row r="85" spans="2:12">
      <c r="B85" s="188"/>
      <c r="C85" s="188"/>
      <c r="D85" s="188"/>
      <c r="E85" s="188"/>
      <c r="F85" s="179"/>
      <c r="G85" s="188"/>
      <c r="H85" s="188"/>
      <c r="I85" s="188"/>
      <c r="J85" s="188"/>
      <c r="K85" s="188"/>
    </row>
    <row r="86" spans="2:12">
      <c r="B86" s="188"/>
      <c r="C86" s="188"/>
      <c r="D86" s="188"/>
      <c r="E86" s="188"/>
      <c r="F86" s="179"/>
      <c r="G86" s="188"/>
      <c r="H86" s="188"/>
      <c r="I86" s="188"/>
      <c r="J86" s="188"/>
      <c r="K86" s="188"/>
    </row>
    <row r="87" spans="2:12">
      <c r="B87" s="188"/>
      <c r="C87" s="188"/>
      <c r="D87" s="188"/>
      <c r="E87" s="188"/>
      <c r="F87" s="179"/>
      <c r="G87" s="188"/>
      <c r="H87" s="188"/>
      <c r="I87" s="188"/>
      <c r="J87" s="188"/>
      <c r="K87" s="188"/>
    </row>
    <row r="88" spans="2:12">
      <c r="B88" s="188"/>
      <c r="C88" s="188"/>
      <c r="D88" s="188"/>
      <c r="E88" s="188"/>
      <c r="F88" s="179"/>
      <c r="G88" s="188"/>
      <c r="H88" s="188"/>
      <c r="I88" s="188"/>
      <c r="J88" s="188"/>
      <c r="K88" s="188"/>
    </row>
    <row r="89" spans="2:12">
      <c r="B89" s="188"/>
      <c r="C89" s="188"/>
      <c r="D89" s="188"/>
      <c r="E89" s="188"/>
      <c r="F89" s="179"/>
      <c r="G89" s="188"/>
      <c r="H89" s="188"/>
      <c r="I89" s="188"/>
      <c r="J89" s="188"/>
      <c r="K89" s="188"/>
    </row>
    <row r="90" spans="2:12">
      <c r="B90" s="188"/>
      <c r="C90" s="188"/>
      <c r="D90" s="188"/>
      <c r="E90" s="188"/>
      <c r="F90" s="179"/>
      <c r="G90" s="188"/>
      <c r="H90" s="188"/>
      <c r="I90" s="188"/>
      <c r="J90" s="188"/>
      <c r="K90" s="188"/>
    </row>
    <row r="91" spans="2:12">
      <c r="B91" s="188"/>
      <c r="C91" s="188"/>
      <c r="D91" s="188"/>
      <c r="E91" s="188"/>
      <c r="F91" s="179"/>
      <c r="G91" s="188"/>
      <c r="H91" s="188"/>
      <c r="I91" s="188"/>
      <c r="J91" s="188"/>
      <c r="K91" s="188"/>
    </row>
    <row r="92" spans="2:12">
      <c r="B92" s="188"/>
      <c r="C92" s="188"/>
      <c r="D92" s="188"/>
      <c r="E92" s="188"/>
      <c r="F92" s="179"/>
      <c r="G92" s="188"/>
      <c r="H92" s="188"/>
      <c r="I92" s="188"/>
      <c r="J92" s="188"/>
      <c r="K92" s="188"/>
      <c r="L92" s="160"/>
    </row>
    <row r="93" spans="2:12">
      <c r="B93" s="188"/>
      <c r="C93" s="188"/>
      <c r="D93" s="188"/>
      <c r="E93" s="188"/>
      <c r="F93" s="179"/>
      <c r="G93" s="188"/>
      <c r="H93" s="188"/>
      <c r="I93" s="188"/>
      <c r="J93" s="188"/>
      <c r="K93" s="188"/>
      <c r="L93" s="160"/>
    </row>
    <row r="94" spans="2:12">
      <c r="B94" s="188"/>
      <c r="C94" s="188"/>
      <c r="D94" s="188"/>
      <c r="E94" s="188"/>
      <c r="F94" s="179"/>
      <c r="G94" s="188"/>
      <c r="H94" s="188"/>
      <c r="I94" s="188"/>
      <c r="J94" s="188"/>
      <c r="K94" s="188"/>
      <c r="L94" s="160"/>
    </row>
    <row r="95" spans="2:12">
      <c r="B95" s="188"/>
      <c r="C95" s="188"/>
      <c r="D95" s="188"/>
      <c r="E95" s="188"/>
      <c r="F95" s="179"/>
      <c r="G95" s="188"/>
      <c r="H95" s="188"/>
      <c r="I95" s="188"/>
      <c r="J95" s="188"/>
      <c r="K95" s="188"/>
      <c r="L95" s="160"/>
    </row>
    <row r="96" spans="2:12">
      <c r="G96" s="40"/>
      <c r="I96" s="155"/>
      <c r="L96" s="160"/>
    </row>
    <row r="97" spans="2:12">
      <c r="B97" s="160"/>
      <c r="C97" s="160"/>
      <c r="D97" s="160"/>
      <c r="E97" s="160"/>
      <c r="F97" s="160"/>
      <c r="G97" s="40"/>
      <c r="H97" s="160"/>
      <c r="I97" s="160"/>
      <c r="J97" s="160"/>
      <c r="K97" s="160"/>
      <c r="L97" s="160"/>
    </row>
    <row r="98" spans="2:12">
      <c r="B98" s="160"/>
      <c r="C98" s="160"/>
      <c r="D98" s="160"/>
      <c r="E98" s="160"/>
      <c r="F98" s="160"/>
      <c r="G98" s="40"/>
      <c r="H98" s="160"/>
      <c r="I98" s="160"/>
      <c r="J98" s="160"/>
      <c r="K98" s="160"/>
      <c r="L98" s="160"/>
    </row>
    <row r="99" spans="2:12">
      <c r="B99" s="160"/>
      <c r="C99" s="160"/>
      <c r="D99" s="160"/>
      <c r="E99" s="160"/>
      <c r="F99" s="160"/>
      <c r="G99" s="40"/>
      <c r="H99" s="160"/>
      <c r="I99" s="160"/>
      <c r="J99" s="160"/>
      <c r="K99" s="160"/>
      <c r="L99" s="160"/>
    </row>
    <row r="100" spans="2:12">
      <c r="B100" s="160"/>
      <c r="C100" s="160"/>
      <c r="D100" s="160"/>
      <c r="E100" s="160"/>
      <c r="F100" s="160"/>
      <c r="G100" s="40"/>
      <c r="H100" s="160"/>
      <c r="I100" s="160"/>
      <c r="J100" s="160"/>
      <c r="K100" s="160"/>
      <c r="L100" s="160"/>
    </row>
    <row r="101" spans="2:12">
      <c r="B101" s="160"/>
      <c r="C101" s="160"/>
      <c r="D101" s="160"/>
      <c r="E101" s="160"/>
      <c r="F101" s="160"/>
      <c r="G101" s="40"/>
      <c r="H101" s="160"/>
      <c r="I101" s="160"/>
      <c r="J101" s="160"/>
      <c r="K101" s="160"/>
      <c r="L101" s="160"/>
    </row>
    <row r="102" spans="2:12">
      <c r="B102" s="160"/>
      <c r="C102" s="160"/>
      <c r="D102" s="160"/>
      <c r="E102" s="160"/>
      <c r="F102" s="160"/>
      <c r="G102" s="40"/>
      <c r="H102" s="160"/>
      <c r="I102" s="160"/>
      <c r="J102" s="160"/>
      <c r="K102" s="160"/>
      <c r="L102" s="160"/>
    </row>
    <row r="103" spans="2:12">
      <c r="B103" s="160"/>
      <c r="C103" s="160"/>
      <c r="D103" s="160"/>
      <c r="E103" s="160"/>
      <c r="F103" s="160"/>
      <c r="G103" s="40"/>
      <c r="H103" s="160"/>
      <c r="I103" s="160"/>
      <c r="J103" s="160"/>
      <c r="K103" s="160"/>
      <c r="L103" s="160"/>
    </row>
    <row r="104" spans="2:12">
      <c r="B104" s="160"/>
      <c r="C104" s="160"/>
      <c r="D104" s="160"/>
      <c r="E104" s="160"/>
      <c r="F104" s="160"/>
      <c r="G104" s="40"/>
      <c r="H104" s="160"/>
      <c r="I104" s="160"/>
      <c r="J104" s="160"/>
      <c r="K104" s="160"/>
      <c r="L104" s="160"/>
    </row>
    <row r="105" spans="2:12">
      <c r="B105" s="160"/>
      <c r="C105" s="160"/>
      <c r="D105" s="160"/>
      <c r="E105" s="160"/>
      <c r="F105" s="160"/>
      <c r="G105" s="40"/>
      <c r="H105" s="160"/>
      <c r="I105" s="160"/>
      <c r="J105" s="160"/>
      <c r="K105" s="160"/>
      <c r="L105" s="160"/>
    </row>
    <row r="106" spans="2:12">
      <c r="B106" s="160"/>
      <c r="C106" s="160"/>
      <c r="D106" s="160"/>
      <c r="E106" s="160"/>
      <c r="F106" s="160"/>
      <c r="G106" s="40"/>
      <c r="H106" s="160"/>
      <c r="I106" s="160"/>
      <c r="J106" s="160"/>
      <c r="K106" s="160"/>
      <c r="L106" s="160"/>
    </row>
    <row r="107" spans="2:12">
      <c r="B107" s="160"/>
      <c r="C107" s="160"/>
      <c r="D107" s="160"/>
      <c r="E107" s="160"/>
      <c r="F107" s="160"/>
      <c r="G107" s="40"/>
      <c r="H107" s="160"/>
      <c r="I107" s="160"/>
      <c r="J107" s="160"/>
      <c r="K107" s="160"/>
      <c r="L107" s="160"/>
    </row>
    <row r="108" spans="2:12">
      <c r="B108" s="160"/>
      <c r="C108" s="160"/>
      <c r="D108" s="160"/>
      <c r="E108" s="160"/>
      <c r="F108" s="160"/>
      <c r="G108" s="40"/>
      <c r="H108" s="160"/>
      <c r="I108" s="160"/>
      <c r="J108" s="160"/>
      <c r="K108" s="160"/>
      <c r="L108" s="160"/>
    </row>
    <row r="109" spans="2:12">
      <c r="B109" s="160"/>
      <c r="C109" s="160"/>
      <c r="D109" s="160"/>
      <c r="E109" s="160"/>
      <c r="F109" s="160"/>
      <c r="G109" s="40"/>
      <c r="H109" s="160"/>
      <c r="I109" s="160"/>
      <c r="J109" s="160"/>
      <c r="K109" s="160"/>
      <c r="L109" s="160"/>
    </row>
    <row r="110" spans="2:12">
      <c r="B110" s="160"/>
      <c r="C110" s="160"/>
      <c r="D110" s="160"/>
      <c r="E110" s="160"/>
      <c r="F110" s="160"/>
      <c r="G110" s="40"/>
      <c r="H110" s="160"/>
      <c r="I110" s="160"/>
      <c r="J110" s="160"/>
      <c r="K110" s="160"/>
      <c r="L110" s="160"/>
    </row>
    <row r="111" spans="2:12">
      <c r="B111" s="160"/>
      <c r="C111" s="160"/>
      <c r="D111" s="160"/>
      <c r="E111" s="160"/>
      <c r="F111" s="160"/>
      <c r="G111" s="40"/>
      <c r="H111" s="160"/>
      <c r="I111" s="160"/>
      <c r="J111" s="160"/>
      <c r="K111" s="160"/>
      <c r="L111" s="160"/>
    </row>
    <row r="112" spans="2:12">
      <c r="B112" s="160"/>
      <c r="C112" s="160"/>
      <c r="D112" s="160"/>
      <c r="E112" s="160"/>
      <c r="F112" s="160"/>
      <c r="G112" s="40"/>
      <c r="H112" s="160"/>
      <c r="I112" s="160"/>
      <c r="J112" s="160"/>
      <c r="K112" s="160"/>
      <c r="L112" s="160"/>
    </row>
    <row r="113" spans="2:12">
      <c r="B113" s="160"/>
      <c r="C113" s="160"/>
      <c r="D113" s="160"/>
      <c r="E113" s="160"/>
      <c r="F113" s="160"/>
      <c r="G113" s="40"/>
      <c r="H113" s="160"/>
      <c r="I113" s="160"/>
      <c r="J113" s="160"/>
      <c r="K113" s="160"/>
      <c r="L113" s="160"/>
    </row>
    <row r="114" spans="2:12">
      <c r="B114" s="160"/>
      <c r="C114" s="160"/>
      <c r="D114" s="160"/>
      <c r="E114" s="160"/>
      <c r="F114" s="160"/>
      <c r="G114" s="40"/>
      <c r="H114" s="160"/>
      <c r="I114" s="160"/>
      <c r="J114" s="160"/>
      <c r="K114" s="160"/>
      <c r="L114" s="160"/>
    </row>
    <row r="115" spans="2:12">
      <c r="B115" s="160"/>
      <c r="C115" s="160"/>
      <c r="D115" s="160"/>
      <c r="E115" s="160"/>
      <c r="F115" s="160"/>
      <c r="G115" s="40"/>
      <c r="H115" s="160"/>
      <c r="I115" s="160"/>
      <c r="J115" s="160"/>
      <c r="K115" s="160"/>
      <c r="L115" s="160"/>
    </row>
    <row r="116" spans="2:12">
      <c r="B116" s="160"/>
      <c r="C116" s="160"/>
      <c r="D116" s="160"/>
      <c r="E116" s="160"/>
      <c r="F116" s="160"/>
      <c r="G116" s="40"/>
      <c r="H116" s="160"/>
      <c r="I116" s="160"/>
      <c r="J116" s="160"/>
      <c r="K116" s="160"/>
      <c r="L116" s="160"/>
    </row>
    <row r="117" spans="2:12">
      <c r="B117" s="160"/>
      <c r="C117" s="160"/>
      <c r="D117" s="160"/>
      <c r="E117" s="160"/>
      <c r="F117" s="160"/>
      <c r="G117" s="40"/>
      <c r="H117" s="160"/>
      <c r="I117" s="160"/>
      <c r="J117" s="160"/>
      <c r="K117" s="160"/>
      <c r="L117" s="160"/>
    </row>
    <row r="118" spans="2:12">
      <c r="B118" s="160"/>
      <c r="C118" s="160"/>
      <c r="D118" s="160"/>
      <c r="E118" s="160"/>
      <c r="F118" s="160"/>
      <c r="G118" s="40"/>
      <c r="H118" s="160"/>
      <c r="I118" s="160"/>
      <c r="J118" s="160"/>
      <c r="K118" s="160"/>
      <c r="L118" s="160"/>
    </row>
    <row r="119" spans="2:12">
      <c r="B119" s="160"/>
      <c r="C119" s="160"/>
      <c r="D119" s="160"/>
      <c r="E119" s="160"/>
      <c r="F119" s="160"/>
      <c r="G119" s="40"/>
      <c r="H119" s="160"/>
      <c r="I119" s="160"/>
      <c r="J119" s="160"/>
      <c r="K119" s="160"/>
    </row>
    <row r="120" spans="2:12">
      <c r="B120" s="160"/>
      <c r="C120" s="160"/>
      <c r="D120" s="160"/>
      <c r="E120" s="160"/>
      <c r="F120" s="160"/>
      <c r="G120" s="40"/>
      <c r="H120" s="160"/>
      <c r="I120" s="160"/>
      <c r="J120" s="160"/>
      <c r="K120" s="160"/>
    </row>
    <row r="121" spans="2:12">
      <c r="B121" s="160"/>
      <c r="C121" s="160"/>
      <c r="D121" s="160"/>
      <c r="E121" s="160"/>
      <c r="F121" s="160"/>
      <c r="G121" s="40"/>
      <c r="H121" s="160"/>
      <c r="I121" s="160"/>
      <c r="J121" s="160"/>
      <c r="K121" s="160"/>
    </row>
    <row r="122" spans="2:12">
      <c r="B122" s="160"/>
      <c r="C122" s="160"/>
      <c r="D122" s="160"/>
      <c r="E122" s="160"/>
      <c r="F122" s="160"/>
      <c r="G122" s="40"/>
      <c r="H122" s="160"/>
      <c r="I122" s="160"/>
      <c r="J122" s="160"/>
      <c r="K122" s="160"/>
    </row>
    <row r="123" spans="2:12">
      <c r="B123" s="160"/>
      <c r="C123" s="160"/>
      <c r="D123" s="160"/>
      <c r="E123" s="160"/>
      <c r="F123" s="160"/>
      <c r="G123" s="40"/>
      <c r="H123" s="160"/>
      <c r="I123" s="160"/>
      <c r="J123" s="160"/>
      <c r="K123" s="160"/>
    </row>
    <row r="124" spans="2:12">
      <c r="G124" s="40"/>
      <c r="I124" s="155"/>
    </row>
  </sheetData>
  <mergeCells count="10">
    <mergeCell ref="B6:C6"/>
    <mergeCell ref="E6:K6"/>
    <mergeCell ref="A67:K67"/>
    <mergeCell ref="A66:K66"/>
    <mergeCell ref="A65:K65"/>
    <mergeCell ref="A1:K1"/>
    <mergeCell ref="A2:K2"/>
    <mergeCell ref="A3:K3"/>
    <mergeCell ref="A5:K5"/>
    <mergeCell ref="A4:K4"/>
  </mergeCells>
  <phoneticPr fontId="1" type="noConversion"/>
  <pageMargins left="1.05" right="1.05" top="0.5" bottom="0.25" header="0" footer="0"/>
  <pageSetup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dimension ref="A1:W44"/>
  <sheetViews>
    <sheetView showGridLines="0" view="pageLayout" zoomScale="115" zoomScaleNormal="100" zoomScaleSheetLayoutView="100" zoomScalePageLayoutView="115" workbookViewId="0">
      <selection activeCell="E18" sqref="E18"/>
    </sheetView>
  </sheetViews>
  <sheetFormatPr defaultRowHeight="8.25"/>
  <cols>
    <col min="1" max="1" width="17.140625" style="155" customWidth="1"/>
    <col min="2" max="2" width="7.7109375" style="155" customWidth="1"/>
    <col min="3" max="3" width="7.42578125" style="155" customWidth="1"/>
    <col min="4" max="4" width="0.7109375" style="239" customWidth="1"/>
    <col min="5" max="9" width="7.140625" style="155" customWidth="1"/>
    <col min="10" max="10" width="6.5703125" style="155" customWidth="1"/>
    <col min="11" max="11" width="7" style="155" customWidth="1"/>
    <col min="12" max="13" width="9.140625" style="155"/>
    <col min="14" max="14" width="17.42578125" style="155" bestFit="1" customWidth="1"/>
    <col min="15" max="15" width="10.140625" style="155" bestFit="1" customWidth="1"/>
    <col min="16" max="16384" width="9.140625" style="155"/>
  </cols>
  <sheetData>
    <row r="1" spans="1:22" ht="10.5" customHeight="1">
      <c r="A1" s="345" t="s">
        <v>508</v>
      </c>
      <c r="B1" s="345"/>
      <c r="C1" s="345"/>
      <c r="D1" s="345"/>
      <c r="E1" s="345"/>
      <c r="F1" s="345"/>
      <c r="G1" s="345"/>
      <c r="H1" s="345"/>
      <c r="I1" s="345"/>
    </row>
    <row r="2" spans="1:22" ht="12.75" customHeight="1">
      <c r="A2" s="339" t="s">
        <v>449</v>
      </c>
      <c r="B2" s="339"/>
      <c r="C2" s="339"/>
      <c r="D2" s="339"/>
      <c r="E2" s="339"/>
      <c r="F2" s="339"/>
      <c r="G2" s="339"/>
      <c r="H2" s="339"/>
      <c r="I2" s="339"/>
    </row>
    <row r="3" spans="1:22" ht="18" customHeight="1">
      <c r="A3" s="333" t="s">
        <v>509</v>
      </c>
      <c r="B3" s="333"/>
      <c r="C3" s="333"/>
      <c r="D3" s="333"/>
      <c r="E3" s="333"/>
      <c r="F3" s="333"/>
      <c r="G3" s="333"/>
      <c r="H3" s="333"/>
      <c r="I3" s="333"/>
      <c r="J3" s="333"/>
      <c r="K3" s="333"/>
      <c r="L3" s="175"/>
    </row>
    <row r="4" spans="1:22" ht="7.5" customHeight="1">
      <c r="A4" s="330"/>
      <c r="B4" s="330"/>
      <c r="C4" s="330"/>
      <c r="D4" s="330"/>
      <c r="E4" s="330"/>
      <c r="F4" s="330"/>
      <c r="G4" s="330"/>
      <c r="H4" s="330"/>
      <c r="I4" s="330"/>
      <c r="J4" s="330"/>
      <c r="K4" s="330"/>
      <c r="L4" s="183"/>
    </row>
    <row r="5" spans="1:22" ht="18" customHeight="1">
      <c r="A5" s="341" t="s">
        <v>510</v>
      </c>
      <c r="B5" s="341"/>
      <c r="C5" s="341"/>
      <c r="D5" s="341"/>
      <c r="E5" s="341"/>
      <c r="F5" s="341"/>
      <c r="G5" s="341"/>
      <c r="H5" s="341"/>
      <c r="I5" s="341"/>
      <c r="J5" s="341"/>
      <c r="K5" s="341"/>
      <c r="L5" s="135"/>
    </row>
    <row r="6" spans="1:22" ht="9" customHeight="1">
      <c r="A6" s="135"/>
      <c r="B6" s="380" t="s">
        <v>410</v>
      </c>
      <c r="C6" s="380"/>
      <c r="D6" s="176"/>
      <c r="E6" s="380" t="s">
        <v>433</v>
      </c>
      <c r="F6" s="380"/>
      <c r="G6" s="380"/>
      <c r="H6" s="380"/>
      <c r="I6" s="380"/>
      <c r="J6" s="380"/>
      <c r="K6" s="380"/>
      <c r="L6" s="162"/>
    </row>
    <row r="7" spans="1:22" ht="18.75" customHeight="1">
      <c r="A7" s="2" t="s">
        <v>47</v>
      </c>
      <c r="B7" s="138" t="s">
        <v>210</v>
      </c>
      <c r="C7" s="138" t="s">
        <v>4</v>
      </c>
      <c r="D7" s="237"/>
      <c r="E7" s="138" t="s">
        <v>63</v>
      </c>
      <c r="F7" s="138" t="s">
        <v>434</v>
      </c>
      <c r="G7" s="138" t="s">
        <v>65</v>
      </c>
      <c r="H7" s="138" t="s">
        <v>64</v>
      </c>
      <c r="I7" s="138" t="s">
        <v>66</v>
      </c>
      <c r="J7" s="138" t="s">
        <v>62</v>
      </c>
      <c r="K7" s="138" t="s">
        <v>209</v>
      </c>
      <c r="L7" s="168"/>
    </row>
    <row r="8" spans="1:22" ht="18.75" customHeight="1">
      <c r="A8" s="34" t="s">
        <v>269</v>
      </c>
      <c r="B8" s="192">
        <v>2734521</v>
      </c>
      <c r="C8" s="192">
        <v>804701</v>
      </c>
      <c r="D8" s="192"/>
      <c r="E8" s="192">
        <v>655860</v>
      </c>
      <c r="F8" s="192">
        <v>36954</v>
      </c>
      <c r="G8" s="192">
        <v>11671</v>
      </c>
      <c r="H8" s="192">
        <v>45143</v>
      </c>
      <c r="I8" s="192">
        <v>10064</v>
      </c>
      <c r="J8" s="192">
        <v>4340</v>
      </c>
      <c r="K8" s="192">
        <v>40669</v>
      </c>
      <c r="N8" s="134" t="s">
        <v>269</v>
      </c>
    </row>
    <row r="9" spans="1:22" ht="9" customHeight="1">
      <c r="A9" s="34" t="s">
        <v>28</v>
      </c>
      <c r="B9" s="192">
        <v>1319078</v>
      </c>
      <c r="C9" s="192">
        <v>100886</v>
      </c>
      <c r="D9" s="192"/>
      <c r="E9" s="192">
        <v>23225</v>
      </c>
      <c r="F9" s="192">
        <v>27149</v>
      </c>
      <c r="G9" s="192">
        <v>11443</v>
      </c>
      <c r="H9" s="192">
        <v>6686</v>
      </c>
      <c r="I9" s="192">
        <v>7453</v>
      </c>
      <c r="J9" s="192">
        <v>3662</v>
      </c>
      <c r="K9" s="192">
        <v>21268</v>
      </c>
      <c r="N9" s="178">
        <v>1943834</v>
      </c>
      <c r="O9" s="178">
        <v>737134</v>
      </c>
      <c r="P9" s="178">
        <v>622120</v>
      </c>
      <c r="Q9" s="178">
        <v>27264</v>
      </c>
      <c r="R9" s="178">
        <v>10997</v>
      </c>
      <c r="S9" s="178">
        <v>40751</v>
      </c>
      <c r="T9" s="178">
        <v>6512</v>
      </c>
      <c r="U9" s="178">
        <v>1657</v>
      </c>
      <c r="V9" s="178">
        <v>27833</v>
      </c>
    </row>
    <row r="10" spans="1:22" ht="9" customHeight="1">
      <c r="A10" s="34" t="s">
        <v>29</v>
      </c>
      <c r="B10" s="192">
        <v>9816415</v>
      </c>
      <c r="C10" s="192">
        <v>2542680</v>
      </c>
      <c r="D10" s="192"/>
      <c r="E10" s="192">
        <v>1326479</v>
      </c>
      <c r="F10" s="192">
        <v>146415</v>
      </c>
      <c r="G10" s="192">
        <v>151843</v>
      </c>
      <c r="H10" s="192">
        <v>390832</v>
      </c>
      <c r="I10" s="192">
        <v>187829</v>
      </c>
      <c r="J10" s="192">
        <v>42627</v>
      </c>
      <c r="K10" s="192">
        <v>296655</v>
      </c>
      <c r="N10" s="178">
        <v>790687</v>
      </c>
      <c r="O10" s="178">
        <v>67567</v>
      </c>
      <c r="P10" s="178">
        <v>33740</v>
      </c>
      <c r="Q10" s="178">
        <v>9690</v>
      </c>
      <c r="R10" s="178">
        <v>674</v>
      </c>
      <c r="S10" s="178">
        <v>4392</v>
      </c>
      <c r="T10" s="178">
        <v>3552</v>
      </c>
      <c r="U10" s="178">
        <v>2683</v>
      </c>
      <c r="V10" s="178">
        <v>12836</v>
      </c>
    </row>
    <row r="11" spans="1:22" ht="18.75" customHeight="1">
      <c r="A11" s="34" t="s">
        <v>235</v>
      </c>
      <c r="B11" s="192">
        <v>15270761</v>
      </c>
      <c r="C11" s="192">
        <v>3399903</v>
      </c>
      <c r="D11" s="192"/>
      <c r="E11" s="192">
        <v>1208669</v>
      </c>
      <c r="F11" s="192">
        <v>953887</v>
      </c>
      <c r="G11" s="192">
        <v>193846</v>
      </c>
      <c r="H11" s="192">
        <v>249269</v>
      </c>
      <c r="I11" s="192">
        <v>177460</v>
      </c>
      <c r="J11" s="192">
        <v>83707</v>
      </c>
      <c r="K11" s="192">
        <v>533065</v>
      </c>
      <c r="N11" s="160">
        <f>SUM(N9:N10)</f>
        <v>2734521</v>
      </c>
      <c r="O11" s="160">
        <f t="shared" ref="O11:V11" si="0">SUM(O9:O10)</f>
        <v>804701</v>
      </c>
      <c r="P11" s="160">
        <f t="shared" si="0"/>
        <v>655860</v>
      </c>
      <c r="Q11" s="160">
        <f t="shared" si="0"/>
        <v>36954</v>
      </c>
      <c r="R11" s="160">
        <f t="shared" si="0"/>
        <v>11671</v>
      </c>
      <c r="S11" s="160">
        <f t="shared" si="0"/>
        <v>45143</v>
      </c>
      <c r="T11" s="160">
        <f t="shared" si="0"/>
        <v>10064</v>
      </c>
      <c r="U11" s="160">
        <f t="shared" si="0"/>
        <v>4340</v>
      </c>
      <c r="V11" s="160">
        <f t="shared" si="0"/>
        <v>40669</v>
      </c>
    </row>
    <row r="12" spans="1:22" ht="18.75" customHeight="1">
      <c r="A12" s="34" t="s">
        <v>548</v>
      </c>
      <c r="B12" s="192">
        <v>28946019</v>
      </c>
      <c r="C12" s="192">
        <v>4794686</v>
      </c>
      <c r="D12" s="192"/>
      <c r="E12" s="192">
        <v>1231306</v>
      </c>
      <c r="F12" s="192">
        <v>1208116</v>
      </c>
      <c r="G12" s="192">
        <v>541488</v>
      </c>
      <c r="H12" s="192">
        <v>373812</v>
      </c>
      <c r="I12" s="192">
        <v>365884</v>
      </c>
      <c r="J12" s="192">
        <v>242763</v>
      </c>
      <c r="K12" s="192">
        <v>831317</v>
      </c>
      <c r="N12" s="188">
        <f>N11/B22*100</f>
        <v>1.768060670556995</v>
      </c>
      <c r="O12" s="188">
        <f>O11/C22*100</f>
        <v>2.818186896305245</v>
      </c>
      <c r="P12" s="188">
        <f t="shared" ref="P12:V12" si="1">P11/E22*100</f>
        <v>7.7084747149194817</v>
      </c>
      <c r="Q12" s="188">
        <f t="shared" si="1"/>
        <v>0.52423810345935584</v>
      </c>
      <c r="R12" s="188">
        <f t="shared" si="1"/>
        <v>0.44065288061104674</v>
      </c>
      <c r="S12" s="188">
        <f t="shared" si="1"/>
        <v>1.88636197440585</v>
      </c>
      <c r="T12" s="188">
        <f t="shared" si="1"/>
        <v>0.48030116180956706</v>
      </c>
      <c r="U12" s="188">
        <f t="shared" si="1"/>
        <v>0.46063140466044361</v>
      </c>
      <c r="V12" s="188">
        <f t="shared" si="1"/>
        <v>0.82706999335805997</v>
      </c>
    </row>
    <row r="13" spans="1:22" ht="9" customHeight="1">
      <c r="A13" s="219" t="s">
        <v>237</v>
      </c>
      <c r="B13" s="192">
        <v>3354744</v>
      </c>
      <c r="C13" s="192">
        <v>431111</v>
      </c>
      <c r="D13" s="192"/>
      <c r="E13" s="192">
        <v>51999</v>
      </c>
      <c r="F13" s="192">
        <v>146968</v>
      </c>
      <c r="G13" s="192">
        <v>42237</v>
      </c>
      <c r="H13" s="192">
        <v>25809</v>
      </c>
      <c r="I13" s="192">
        <v>37523</v>
      </c>
      <c r="J13" s="192">
        <v>17950</v>
      </c>
      <c r="K13" s="192">
        <v>108625</v>
      </c>
    </row>
    <row r="14" spans="1:22" ht="18.75" customHeight="1">
      <c r="A14" s="34" t="s">
        <v>238</v>
      </c>
      <c r="B14" s="192">
        <v>9877202</v>
      </c>
      <c r="C14" s="192">
        <v>1423074</v>
      </c>
      <c r="D14" s="192"/>
      <c r="E14" s="192">
        <v>184901</v>
      </c>
      <c r="F14" s="192">
        <v>458025</v>
      </c>
      <c r="G14" s="192">
        <v>155085</v>
      </c>
      <c r="H14" s="192">
        <v>91007</v>
      </c>
      <c r="I14" s="192">
        <v>135899</v>
      </c>
      <c r="J14" s="192">
        <v>61789</v>
      </c>
      <c r="K14" s="192">
        <v>336368</v>
      </c>
      <c r="N14" s="135" t="s">
        <v>235</v>
      </c>
    </row>
    <row r="15" spans="1:22" ht="9" customHeight="1">
      <c r="A15" s="34" t="s">
        <v>239</v>
      </c>
      <c r="B15" s="192">
        <v>15721025</v>
      </c>
      <c r="C15" s="192">
        <v>3445577</v>
      </c>
      <c r="D15" s="192"/>
      <c r="E15" s="192">
        <v>953499</v>
      </c>
      <c r="F15" s="192">
        <v>904290</v>
      </c>
      <c r="G15" s="192">
        <v>251946</v>
      </c>
      <c r="H15" s="192">
        <v>320890</v>
      </c>
      <c r="I15" s="192">
        <v>269739</v>
      </c>
      <c r="J15" s="192">
        <v>104855</v>
      </c>
      <c r="K15" s="192">
        <v>640358</v>
      </c>
      <c r="N15" s="178">
        <v>5772402</v>
      </c>
      <c r="O15" s="178">
        <v>1496208</v>
      </c>
      <c r="P15" s="178">
        <v>644316</v>
      </c>
      <c r="Q15" s="178">
        <v>321200</v>
      </c>
      <c r="R15" s="178">
        <v>88762</v>
      </c>
      <c r="S15" s="178">
        <v>134296</v>
      </c>
      <c r="T15" s="178">
        <v>79913</v>
      </c>
      <c r="U15" s="178">
        <v>28781</v>
      </c>
      <c r="V15" s="178">
        <v>198940</v>
      </c>
    </row>
    <row r="16" spans="1:22" ht="18.75" customHeight="1">
      <c r="A16" s="34" t="s">
        <v>240</v>
      </c>
      <c r="B16" s="192">
        <v>34478265</v>
      </c>
      <c r="C16" s="192">
        <v>5048917</v>
      </c>
      <c r="D16" s="192"/>
      <c r="E16" s="192">
        <v>714279</v>
      </c>
      <c r="F16" s="192">
        <v>1576538</v>
      </c>
      <c r="G16" s="192">
        <v>710844</v>
      </c>
      <c r="H16" s="192">
        <v>256535</v>
      </c>
      <c r="I16" s="192">
        <v>391667</v>
      </c>
      <c r="J16" s="192">
        <v>199656</v>
      </c>
      <c r="K16" s="192">
        <v>1199398</v>
      </c>
      <c r="N16" s="178">
        <v>9498359</v>
      </c>
      <c r="O16" s="178">
        <v>1903695</v>
      </c>
      <c r="P16" s="178">
        <v>564353</v>
      </c>
      <c r="Q16" s="178">
        <v>632687</v>
      </c>
      <c r="R16" s="178">
        <v>105084</v>
      </c>
      <c r="S16" s="178">
        <v>114973</v>
      </c>
      <c r="T16" s="178">
        <v>97547</v>
      </c>
      <c r="U16" s="178">
        <v>54926</v>
      </c>
      <c r="V16" s="178">
        <v>334125</v>
      </c>
    </row>
    <row r="17" spans="1:23" ht="18.75" customHeight="1">
      <c r="A17" s="34" t="s">
        <v>549</v>
      </c>
      <c r="B17" s="192">
        <v>14957105</v>
      </c>
      <c r="C17" s="192">
        <v>3536617</v>
      </c>
      <c r="D17" s="192"/>
      <c r="E17" s="192">
        <v>1368753</v>
      </c>
      <c r="F17" s="192">
        <v>807752</v>
      </c>
      <c r="G17" s="192">
        <v>249053</v>
      </c>
      <c r="H17" s="192">
        <v>350367</v>
      </c>
      <c r="I17" s="192">
        <v>257876</v>
      </c>
      <c r="J17" s="192">
        <v>83172</v>
      </c>
      <c r="K17" s="192">
        <v>419644</v>
      </c>
      <c r="N17" s="160">
        <f>SUM(N15:N16)</f>
        <v>15270761</v>
      </c>
      <c r="O17" s="160">
        <f t="shared" ref="O17:V17" si="2">SUM(O15:O16)</f>
        <v>3399903</v>
      </c>
      <c r="P17" s="160">
        <f t="shared" si="2"/>
        <v>1208669</v>
      </c>
      <c r="Q17" s="160">
        <f t="shared" si="2"/>
        <v>953887</v>
      </c>
      <c r="R17" s="160">
        <f t="shared" si="2"/>
        <v>193846</v>
      </c>
      <c r="S17" s="160">
        <f t="shared" si="2"/>
        <v>249269</v>
      </c>
      <c r="T17" s="160">
        <f t="shared" si="2"/>
        <v>177460</v>
      </c>
      <c r="U17" s="160">
        <f t="shared" si="2"/>
        <v>83707</v>
      </c>
      <c r="V17" s="160">
        <f t="shared" si="2"/>
        <v>533065</v>
      </c>
    </row>
    <row r="18" spans="1:23" ht="18.75" customHeight="1">
      <c r="A18" s="34" t="s">
        <v>241</v>
      </c>
      <c r="B18" s="192">
        <v>7102121</v>
      </c>
      <c r="C18" s="192">
        <v>1866338</v>
      </c>
      <c r="D18" s="192"/>
      <c r="E18" s="192">
        <v>548193</v>
      </c>
      <c r="F18" s="192">
        <v>454031</v>
      </c>
      <c r="G18" s="192">
        <v>165060</v>
      </c>
      <c r="H18" s="192">
        <v>207795</v>
      </c>
      <c r="I18" s="192">
        <v>175014</v>
      </c>
      <c r="J18" s="192">
        <v>49421</v>
      </c>
      <c r="K18" s="192">
        <v>266824</v>
      </c>
      <c r="N18" s="188">
        <f>N17/B22*100</f>
        <v>9.8736239120400295</v>
      </c>
      <c r="O18" s="188">
        <f>O17/C22*100</f>
        <v>11.906984188299619</v>
      </c>
      <c r="P18" s="188">
        <f t="shared" ref="P18:V18" si="3">P17/E22*100</f>
        <v>14.205767122872285</v>
      </c>
      <c r="Q18" s="188">
        <f t="shared" si="3"/>
        <v>13.532064507077299</v>
      </c>
      <c r="R18" s="188">
        <f t="shared" si="3"/>
        <v>7.318892836511778</v>
      </c>
      <c r="S18" s="188">
        <f t="shared" si="3"/>
        <v>10.416045965003917</v>
      </c>
      <c r="T18" s="188">
        <f t="shared" si="3"/>
        <v>8.4692214005093174</v>
      </c>
      <c r="U18" s="188">
        <f t="shared" si="3"/>
        <v>8.8843486151870383</v>
      </c>
      <c r="V18" s="188">
        <f t="shared" si="3"/>
        <v>10.840740269232443</v>
      </c>
    </row>
    <row r="19" spans="1:23" ht="9" customHeight="1">
      <c r="A19" s="34" t="s">
        <v>242</v>
      </c>
      <c r="B19" s="192">
        <v>8019771</v>
      </c>
      <c r="C19" s="192">
        <v>650265</v>
      </c>
      <c r="D19" s="192"/>
      <c r="E19" s="192">
        <v>101178</v>
      </c>
      <c r="F19" s="192">
        <v>207996</v>
      </c>
      <c r="G19" s="192">
        <v>80892</v>
      </c>
      <c r="H19" s="192">
        <v>33336</v>
      </c>
      <c r="I19" s="192">
        <v>45607</v>
      </c>
      <c r="J19" s="192">
        <v>27310</v>
      </c>
      <c r="K19" s="192">
        <v>153946</v>
      </c>
    </row>
    <row r="20" spans="1:23" ht="9" customHeight="1">
      <c r="A20" s="34" t="s">
        <v>268</v>
      </c>
      <c r="B20" s="192">
        <v>1119907</v>
      </c>
      <c r="C20" s="192">
        <v>62961</v>
      </c>
      <c r="D20" s="192"/>
      <c r="E20" s="192">
        <v>9843</v>
      </c>
      <c r="F20" s="192">
        <v>21441</v>
      </c>
      <c r="G20" s="192">
        <v>9149</v>
      </c>
      <c r="H20" s="192">
        <v>5208</v>
      </c>
      <c r="I20" s="192">
        <v>4416</v>
      </c>
      <c r="J20" s="192">
        <v>1524</v>
      </c>
      <c r="K20" s="192">
        <v>11380</v>
      </c>
      <c r="N20" s="134" t="s">
        <v>236</v>
      </c>
    </row>
    <row r="21" spans="1:23" ht="18.75" customHeight="1" thickBot="1">
      <c r="A21" s="93" t="s">
        <v>51</v>
      </c>
      <c r="B21" s="181">
        <v>1945236</v>
      </c>
      <c r="C21" s="181">
        <v>446139</v>
      </c>
      <c r="D21" s="181"/>
      <c r="E21" s="181">
        <v>130114</v>
      </c>
      <c r="F21" s="181">
        <v>99525</v>
      </c>
      <c r="G21" s="181">
        <v>74013</v>
      </c>
      <c r="H21" s="181">
        <v>36436</v>
      </c>
      <c r="I21" s="181">
        <v>28921</v>
      </c>
      <c r="J21" s="181">
        <v>19409</v>
      </c>
      <c r="K21" s="181">
        <v>57721</v>
      </c>
      <c r="N21" s="134" t="s">
        <v>250</v>
      </c>
      <c r="O21" s="178">
        <v>4023938</v>
      </c>
      <c r="P21" s="178">
        <v>852051</v>
      </c>
      <c r="Q21" s="178">
        <v>304385</v>
      </c>
      <c r="R21" s="178">
        <v>201057</v>
      </c>
      <c r="S21" s="178">
        <v>70122</v>
      </c>
      <c r="T21" s="178">
        <v>67607</v>
      </c>
      <c r="U21" s="178">
        <v>60228</v>
      </c>
      <c r="V21" s="178">
        <v>35906</v>
      </c>
      <c r="W21" s="178">
        <v>112746</v>
      </c>
    </row>
    <row r="22" spans="1:23" ht="9" customHeight="1">
      <c r="A22" s="249" t="s">
        <v>2</v>
      </c>
      <c r="B22" s="254">
        <v>154662170</v>
      </c>
      <c r="C22" s="254">
        <v>28553855</v>
      </c>
      <c r="D22" s="254"/>
      <c r="E22" s="254">
        <v>8508298</v>
      </c>
      <c r="F22" s="254">
        <v>7049087</v>
      </c>
      <c r="G22" s="254">
        <v>2648570</v>
      </c>
      <c r="H22" s="254">
        <v>2393125</v>
      </c>
      <c r="I22" s="254">
        <v>2095352</v>
      </c>
      <c r="J22" s="254">
        <v>942185</v>
      </c>
      <c r="K22" s="254">
        <v>4917238</v>
      </c>
      <c r="N22" s="134" t="s">
        <v>251</v>
      </c>
      <c r="O22" s="178">
        <v>18964529</v>
      </c>
      <c r="P22" s="178">
        <v>2821718</v>
      </c>
      <c r="Q22" s="178">
        <v>676159</v>
      </c>
      <c r="R22" s="178">
        <v>771952</v>
      </c>
      <c r="S22" s="178">
        <v>296560</v>
      </c>
      <c r="T22" s="178">
        <v>211098</v>
      </c>
      <c r="U22" s="178">
        <v>207460</v>
      </c>
      <c r="V22" s="178">
        <v>164371</v>
      </c>
      <c r="W22" s="178">
        <v>494118</v>
      </c>
    </row>
    <row r="23" spans="1:23" ht="10.5" customHeight="1">
      <c r="A23" s="345"/>
      <c r="B23" s="345"/>
      <c r="C23" s="345"/>
      <c r="D23" s="345"/>
      <c r="E23" s="345"/>
      <c r="F23" s="345"/>
      <c r="G23" s="345"/>
      <c r="H23" s="345"/>
      <c r="I23" s="345"/>
      <c r="J23" s="345"/>
      <c r="K23" s="345"/>
      <c r="O23" s="160">
        <f t="shared" ref="O23:W23" si="4">SUM(O21:O22)</f>
        <v>22988467</v>
      </c>
      <c r="P23" s="160">
        <f t="shared" si="4"/>
        <v>3673769</v>
      </c>
      <c r="Q23" s="160">
        <f t="shared" si="4"/>
        <v>980544</v>
      </c>
      <c r="R23" s="160">
        <f t="shared" si="4"/>
        <v>973009</v>
      </c>
      <c r="S23" s="160">
        <f t="shared" si="4"/>
        <v>366682</v>
      </c>
      <c r="T23" s="160">
        <f t="shared" si="4"/>
        <v>278705</v>
      </c>
      <c r="U23" s="160">
        <f t="shared" si="4"/>
        <v>267688</v>
      </c>
      <c r="V23" s="160">
        <f t="shared" si="4"/>
        <v>200277</v>
      </c>
      <c r="W23" s="160">
        <f t="shared" si="4"/>
        <v>606864</v>
      </c>
    </row>
    <row r="24" spans="1:23">
      <c r="A24" s="383" t="s">
        <v>455</v>
      </c>
      <c r="B24" s="383"/>
      <c r="C24" s="383"/>
      <c r="D24" s="383"/>
      <c r="E24" s="383"/>
      <c r="F24" s="383"/>
      <c r="G24" s="383"/>
      <c r="H24" s="383"/>
      <c r="I24" s="383"/>
      <c r="J24" s="383"/>
      <c r="K24" s="383"/>
      <c r="L24" s="208"/>
    </row>
    <row r="25" spans="1:23" ht="18.75" customHeight="1">
      <c r="A25" s="34" t="s">
        <v>269</v>
      </c>
      <c r="B25" s="281">
        <v>1.768060670556995</v>
      </c>
      <c r="C25" s="281">
        <v>2.818186896305245</v>
      </c>
      <c r="D25" s="281"/>
      <c r="E25" s="281">
        <v>7.7084747149194817</v>
      </c>
      <c r="F25" s="281">
        <v>0.52423810345935584</v>
      </c>
      <c r="G25" s="281">
        <v>0.44065288061104674</v>
      </c>
      <c r="H25" s="281">
        <v>1.88636197440585</v>
      </c>
      <c r="I25" s="281">
        <v>0.48030116180956706</v>
      </c>
      <c r="J25" s="281">
        <v>0.46063140466044361</v>
      </c>
      <c r="K25" s="281">
        <v>0.82706999335805997</v>
      </c>
    </row>
    <row r="26" spans="1:23" ht="9" customHeight="1">
      <c r="A26" s="34" t="s">
        <v>28</v>
      </c>
      <c r="B26" s="281">
        <v>0.85287695109928963</v>
      </c>
      <c r="C26" s="281">
        <v>0.35331831726399116</v>
      </c>
      <c r="D26" s="281"/>
      <c r="E26" s="281">
        <v>0.27296881232885822</v>
      </c>
      <c r="F26" s="281">
        <v>0.38514207584613441</v>
      </c>
      <c r="G26" s="281">
        <v>0.43204446172840438</v>
      </c>
      <c r="H26" s="281">
        <v>0.27938365108383389</v>
      </c>
      <c r="I26" s="281">
        <v>0.35569202692435448</v>
      </c>
      <c r="J26" s="281">
        <v>0.38867101471579363</v>
      </c>
      <c r="K26" s="281">
        <v>0.43251923132457692</v>
      </c>
    </row>
    <row r="27" spans="1:23" ht="9" customHeight="1">
      <c r="A27" s="34" t="s">
        <v>29</v>
      </c>
      <c r="B27" s="281">
        <v>6.347004571318247</v>
      </c>
      <c r="C27" s="281">
        <v>8.9048571550146214</v>
      </c>
      <c r="D27" s="281"/>
      <c r="E27" s="281">
        <v>15.59041538037337</v>
      </c>
      <c r="F27" s="281">
        <v>2.0770774995400112</v>
      </c>
      <c r="G27" s="281">
        <v>5.7330181947239458</v>
      </c>
      <c r="H27" s="281">
        <v>16.33144946461217</v>
      </c>
      <c r="I27" s="281">
        <v>8.9640785891821526</v>
      </c>
      <c r="J27" s="281">
        <v>4.5242707111660661</v>
      </c>
      <c r="K27" s="281">
        <v>6.0329599665503277</v>
      </c>
    </row>
    <row r="28" spans="1:23" ht="18.75" customHeight="1">
      <c r="A28" s="34" t="s">
        <v>235</v>
      </c>
      <c r="B28" s="281">
        <v>9.8736239120400295</v>
      </c>
      <c r="C28" s="281">
        <v>11.906984188299619</v>
      </c>
      <c r="D28" s="281"/>
      <c r="E28" s="281">
        <v>14.205767122872285</v>
      </c>
      <c r="F28" s="281">
        <v>13.532064507077299</v>
      </c>
      <c r="G28" s="281">
        <v>7.318892836511778</v>
      </c>
      <c r="H28" s="281">
        <v>10.416045965003917</v>
      </c>
      <c r="I28" s="281">
        <v>8.4692214005093174</v>
      </c>
      <c r="J28" s="281">
        <v>8.8843486151870383</v>
      </c>
      <c r="K28" s="281">
        <v>10.840740269232443</v>
      </c>
    </row>
    <row r="29" spans="1:23" ht="18.75" customHeight="1">
      <c r="A29" s="34" t="s">
        <v>548</v>
      </c>
      <c r="B29" s="281">
        <v>18.715642616420034</v>
      </c>
      <c r="C29" s="281">
        <v>16.791729172820975</v>
      </c>
      <c r="D29" s="281"/>
      <c r="E29" s="281">
        <v>14.471825034807196</v>
      </c>
      <c r="F29" s="281">
        <v>17.138616674755184</v>
      </c>
      <c r="G29" s="281">
        <v>20.444541771597503</v>
      </c>
      <c r="H29" s="281">
        <v>15.620245494907287</v>
      </c>
      <c r="I29" s="281">
        <v>17.461696173244402</v>
      </c>
      <c r="J29" s="281">
        <v>25.765958914650522</v>
      </c>
      <c r="K29" s="281">
        <v>16.90617781770986</v>
      </c>
    </row>
    <row r="30" spans="1:23" ht="9" customHeight="1">
      <c r="A30" s="219" t="s">
        <v>237</v>
      </c>
      <c r="B30" s="281">
        <v>2.1690785794612863</v>
      </c>
      <c r="C30" s="281">
        <v>1.5098171507840186</v>
      </c>
      <c r="D30" s="281"/>
      <c r="E30" s="281">
        <v>0.61115630881758021</v>
      </c>
      <c r="F30" s="281">
        <v>2.0849224871249286</v>
      </c>
      <c r="G30" s="281">
        <v>1.5947095980094921</v>
      </c>
      <c r="H30" s="281">
        <v>1.0784643510054845</v>
      </c>
      <c r="I30" s="281">
        <v>1.7907731016077491</v>
      </c>
      <c r="J30" s="281">
        <v>1.9051460169711893</v>
      </c>
      <c r="K30" s="281">
        <v>2.2090653330182515</v>
      </c>
    </row>
    <row r="31" spans="1:23" ht="18.75" customHeight="1">
      <c r="A31" s="34" t="s">
        <v>238</v>
      </c>
      <c r="B31" s="281">
        <v>6.3863076536427759</v>
      </c>
      <c r="C31" s="281">
        <v>4.9838244258087041</v>
      </c>
      <c r="D31" s="281"/>
      <c r="E31" s="281">
        <v>2.1731843430965863</v>
      </c>
      <c r="F31" s="281">
        <v>6.4976499793519356</v>
      </c>
      <c r="G31" s="281">
        <v>5.8554238702394121</v>
      </c>
      <c r="H31" s="281">
        <v>3.8028519195612431</v>
      </c>
      <c r="I31" s="281">
        <v>6.4857360481675634</v>
      </c>
      <c r="J31" s="281">
        <v>6.558053885383444</v>
      </c>
      <c r="K31" s="281">
        <v>6.8405881513158402</v>
      </c>
    </row>
    <row r="32" spans="1:23" ht="9" customHeight="1">
      <c r="A32" s="34" t="s">
        <v>239</v>
      </c>
      <c r="B32" s="281">
        <v>10.16475134158534</v>
      </c>
      <c r="C32" s="281">
        <v>12.066941574088682</v>
      </c>
      <c r="D32" s="281"/>
      <c r="E32" s="281">
        <v>11.206694923003402</v>
      </c>
      <c r="F32" s="281">
        <v>12.828469842973991</v>
      </c>
      <c r="G32" s="281">
        <v>9.5125294026587941</v>
      </c>
      <c r="H32" s="281">
        <v>13.408827370070513</v>
      </c>
      <c r="I32" s="281">
        <v>12.873206983838514</v>
      </c>
      <c r="J32" s="281">
        <v>11.12891841835733</v>
      </c>
      <c r="K32" s="281">
        <v>13.022717224588277</v>
      </c>
    </row>
    <row r="33" spans="1:11" ht="18.75" customHeight="1">
      <c r="A33" s="34" t="s">
        <v>240</v>
      </c>
      <c r="B33" s="281">
        <v>22.292629800810374</v>
      </c>
      <c r="C33" s="281">
        <v>17.6820853086212</v>
      </c>
      <c r="D33" s="281"/>
      <c r="E33" s="281">
        <v>8.3950867729362564</v>
      </c>
      <c r="F33" s="281">
        <v>22.365137499366938</v>
      </c>
      <c r="G33" s="281">
        <v>26.838784702688624</v>
      </c>
      <c r="H33" s="281">
        <v>10.719665709062419</v>
      </c>
      <c r="I33" s="281">
        <v>18.692181552311975</v>
      </c>
      <c r="J33" s="281">
        <v>21.190742794674083</v>
      </c>
      <c r="K33" s="281">
        <v>24.391701194857763</v>
      </c>
    </row>
    <row r="34" spans="1:11" ht="18.75" customHeight="1">
      <c r="A34" s="34" t="s">
        <v>549</v>
      </c>
      <c r="B34" s="281">
        <v>9.670823188372438</v>
      </c>
      <c r="C34" s="281">
        <v>12.385777682207884</v>
      </c>
      <c r="D34" s="281"/>
      <c r="E34" s="281">
        <v>16.087271508355727</v>
      </c>
      <c r="F34" s="281">
        <v>11.458959153149904</v>
      </c>
      <c r="G34" s="281">
        <v>9.403300649029477</v>
      </c>
      <c r="H34" s="281">
        <v>14.640564115957169</v>
      </c>
      <c r="I34" s="281">
        <v>12.307049125874792</v>
      </c>
      <c r="J34" s="281">
        <v>8.8275657116171455</v>
      </c>
      <c r="K34" s="281">
        <v>8.5341405073335892</v>
      </c>
    </row>
    <row r="35" spans="1:11" ht="18.75" customHeight="1">
      <c r="A35" s="34" t="s">
        <v>241</v>
      </c>
      <c r="B35" s="281">
        <v>4.5920220827109821</v>
      </c>
      <c r="C35" s="281">
        <v>6.5362032552172034</v>
      </c>
      <c r="D35" s="281"/>
      <c r="E35" s="281">
        <v>6.4430394892139402</v>
      </c>
      <c r="F35" s="281">
        <v>6.4409901594348309</v>
      </c>
      <c r="G35" s="281">
        <v>6.2320421963550139</v>
      </c>
      <c r="H35" s="281">
        <v>8.6829981718464353</v>
      </c>
      <c r="I35" s="281">
        <v>8.3524868375337409</v>
      </c>
      <c r="J35" s="281">
        <v>5.2453605183695347</v>
      </c>
      <c r="K35" s="281">
        <v>5.4262982593073588</v>
      </c>
    </row>
    <row r="36" spans="1:11" ht="9" customHeight="1">
      <c r="A36" s="34" t="s">
        <v>242</v>
      </c>
      <c r="B36" s="281">
        <v>5.1853475222803356</v>
      </c>
      <c r="C36" s="281">
        <v>2.2773282276596278</v>
      </c>
      <c r="D36" s="281"/>
      <c r="E36" s="281">
        <v>1.1891685035009352</v>
      </c>
      <c r="F36" s="281">
        <v>2.9506799958632941</v>
      </c>
      <c r="G36" s="281">
        <v>3.0541764046258923</v>
      </c>
      <c r="H36" s="281">
        <v>1.3929903369025856</v>
      </c>
      <c r="I36" s="281">
        <v>2.1765794005016819</v>
      </c>
      <c r="J36" s="281">
        <v>2.898581488773436</v>
      </c>
      <c r="K36" s="281">
        <v>3.1307412819961118</v>
      </c>
    </row>
    <row r="37" spans="1:11" ht="9" customHeight="1">
      <c r="A37" s="34" t="s">
        <v>268</v>
      </c>
      <c r="B37" s="281">
        <v>0.72409885364986148</v>
      </c>
      <c r="C37" s="281">
        <v>0.22049912349838577</v>
      </c>
      <c r="D37" s="281"/>
      <c r="E37" s="281">
        <v>0.11568706220680093</v>
      </c>
      <c r="F37" s="281">
        <v>0.3041670502860867</v>
      </c>
      <c r="G37" s="281">
        <v>0.3454316857776083</v>
      </c>
      <c r="H37" s="281">
        <v>0.21762340036563071</v>
      </c>
      <c r="I37" s="281">
        <v>0.21075217910880845</v>
      </c>
      <c r="J37" s="281">
        <v>0.16175167297292994</v>
      </c>
      <c r="K37" s="281">
        <v>0.23143073408283268</v>
      </c>
    </row>
    <row r="38" spans="1:11" ht="18.75" customHeight="1" thickBot="1">
      <c r="A38" s="93" t="s">
        <v>51</v>
      </c>
      <c r="B38" s="282">
        <v>1.2577322560520132</v>
      </c>
      <c r="C38" s="282">
        <v>1.5624475224098462</v>
      </c>
      <c r="D38" s="282"/>
      <c r="E38" s="282">
        <v>1.5292600235675808</v>
      </c>
      <c r="F38" s="282">
        <v>1.411884971770103</v>
      </c>
      <c r="G38" s="282">
        <v>2.7944513454430124</v>
      </c>
      <c r="H38" s="282">
        <v>1.5225280752154609</v>
      </c>
      <c r="I38" s="282">
        <v>1.3802454193853826</v>
      </c>
      <c r="J38" s="282">
        <v>2.0599988325010483</v>
      </c>
      <c r="K38" s="282">
        <v>1.1738500353247088</v>
      </c>
    </row>
    <row r="39" spans="1:11" ht="9" customHeight="1">
      <c r="A39" s="88" t="s">
        <v>2</v>
      </c>
      <c r="B39" s="283">
        <v>100</v>
      </c>
      <c r="C39" s="283">
        <v>100</v>
      </c>
      <c r="D39" s="283"/>
      <c r="E39" s="283">
        <v>100</v>
      </c>
      <c r="F39" s="283">
        <v>100</v>
      </c>
      <c r="G39" s="283">
        <v>100</v>
      </c>
      <c r="H39" s="283">
        <v>100</v>
      </c>
      <c r="I39" s="283">
        <v>100</v>
      </c>
      <c r="J39" s="283">
        <v>100</v>
      </c>
      <c r="K39" s="283">
        <v>100</v>
      </c>
    </row>
    <row r="40" spans="1:11" ht="10.5" customHeight="1">
      <c r="A40" s="335" t="s">
        <v>438</v>
      </c>
      <c r="B40" s="335"/>
      <c r="C40" s="335"/>
      <c r="D40" s="335"/>
      <c r="E40" s="335"/>
      <c r="F40" s="335"/>
      <c r="G40" s="335"/>
      <c r="H40" s="335"/>
      <c r="I40" s="335"/>
      <c r="J40" s="335"/>
      <c r="K40" s="335"/>
    </row>
    <row r="41" spans="1:11" ht="10.5" customHeight="1">
      <c r="A41" s="335" t="s">
        <v>413</v>
      </c>
      <c r="B41" s="335"/>
      <c r="C41" s="335"/>
      <c r="D41" s="335"/>
      <c r="E41" s="335"/>
      <c r="F41" s="335"/>
      <c r="G41" s="335"/>
      <c r="H41" s="335"/>
      <c r="I41" s="335"/>
      <c r="J41" s="335"/>
      <c r="K41" s="335"/>
    </row>
    <row r="42" spans="1:11" ht="18" customHeight="1">
      <c r="A42" s="338" t="s">
        <v>386</v>
      </c>
      <c r="B42" s="338"/>
      <c r="C42" s="338"/>
      <c r="D42" s="338"/>
      <c r="E42" s="338"/>
      <c r="F42" s="338"/>
      <c r="G42" s="338"/>
      <c r="H42" s="338"/>
      <c r="I42" s="338"/>
      <c r="J42" s="338"/>
      <c r="K42" s="338"/>
    </row>
    <row r="43" spans="1:11">
      <c r="A43" s="136"/>
      <c r="B43" s="188"/>
      <c r="C43" s="188"/>
      <c r="D43" s="188"/>
      <c r="E43" s="188"/>
      <c r="F43" s="188"/>
      <c r="G43" s="188"/>
      <c r="H43" s="188"/>
      <c r="I43" s="188"/>
      <c r="J43" s="188"/>
      <c r="K43" s="188"/>
    </row>
    <row r="44" spans="1:11" ht="12.75" customHeight="1"/>
  </sheetData>
  <mergeCells count="12">
    <mergeCell ref="A42:K42"/>
    <mergeCell ref="A1:I1"/>
    <mergeCell ref="A2:I2"/>
    <mergeCell ref="A23:K23"/>
    <mergeCell ref="A40:K40"/>
    <mergeCell ref="A41:K41"/>
    <mergeCell ref="A24:K24"/>
    <mergeCell ref="A3:K3"/>
    <mergeCell ref="A4:K4"/>
    <mergeCell ref="A5:K5"/>
    <mergeCell ref="B6:C6"/>
    <mergeCell ref="E6:K6"/>
  </mergeCells>
  <phoneticPr fontId="1" type="noConversion"/>
  <pageMargins left="1.05" right="1.05" top="0.5" bottom="0.25" header="0" footer="0"/>
  <pageSetup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dimension ref="A1:M51"/>
  <sheetViews>
    <sheetView showGridLines="0" view="pageLayout" topLeftCell="A13" zoomScale="115" zoomScaleNormal="100" zoomScaleSheetLayoutView="100" zoomScalePageLayoutView="115" workbookViewId="0">
      <selection activeCell="A33" sqref="A33"/>
    </sheetView>
  </sheetViews>
  <sheetFormatPr defaultRowHeight="8.25"/>
  <cols>
    <col min="1" max="1" width="16.85546875" style="155" customWidth="1"/>
    <col min="2" max="2" width="7.7109375" style="155" customWidth="1"/>
    <col min="3" max="3" width="7.42578125" style="155" customWidth="1"/>
    <col min="4" max="4" width="0.7109375" style="239" customWidth="1"/>
    <col min="5" max="11" width="7" style="155" customWidth="1"/>
    <col min="12" max="13" width="5.140625" style="155" customWidth="1"/>
    <col min="14" max="16384" width="9.140625" style="155"/>
  </cols>
  <sheetData>
    <row r="1" spans="1:13">
      <c r="A1" s="345" t="s">
        <v>511</v>
      </c>
      <c r="B1" s="345"/>
      <c r="C1" s="345"/>
      <c r="D1" s="345"/>
      <c r="E1" s="345"/>
      <c r="F1" s="345"/>
      <c r="G1" s="345"/>
      <c r="H1" s="345"/>
      <c r="I1" s="345"/>
      <c r="J1" s="345"/>
      <c r="K1" s="345"/>
    </row>
    <row r="2" spans="1:13" ht="12.75" customHeight="1">
      <c r="A2" s="339" t="s">
        <v>449</v>
      </c>
      <c r="B2" s="339"/>
      <c r="C2" s="339"/>
      <c r="D2" s="339"/>
      <c r="E2" s="339"/>
      <c r="F2" s="339"/>
      <c r="G2" s="339"/>
      <c r="H2" s="339"/>
      <c r="I2" s="339"/>
      <c r="J2" s="339"/>
      <c r="K2" s="339"/>
    </row>
    <row r="3" spans="1:13" ht="18" customHeight="1">
      <c r="A3" s="333" t="s">
        <v>553</v>
      </c>
      <c r="B3" s="333"/>
      <c r="C3" s="333"/>
      <c r="D3" s="333"/>
      <c r="E3" s="333"/>
      <c r="F3" s="333"/>
      <c r="G3" s="333"/>
      <c r="H3" s="333"/>
      <c r="I3" s="333"/>
      <c r="J3" s="333"/>
      <c r="K3" s="333"/>
      <c r="L3" s="175"/>
      <c r="M3" s="175"/>
    </row>
    <row r="4" spans="1:13" ht="7.5" customHeight="1">
      <c r="A4" s="330"/>
      <c r="B4" s="330"/>
      <c r="C4" s="330"/>
      <c r="D4" s="330"/>
      <c r="E4" s="330"/>
      <c r="F4" s="330"/>
      <c r="G4" s="330"/>
      <c r="H4" s="330"/>
      <c r="I4" s="330"/>
      <c r="J4" s="330"/>
      <c r="K4" s="330"/>
      <c r="L4" s="183"/>
      <c r="M4" s="183"/>
    </row>
    <row r="5" spans="1:13" ht="18" customHeight="1">
      <c r="A5" s="341" t="s">
        <v>505</v>
      </c>
      <c r="B5" s="341"/>
      <c r="C5" s="341"/>
      <c r="D5" s="341"/>
      <c r="E5" s="341"/>
      <c r="F5" s="341"/>
      <c r="G5" s="341"/>
      <c r="H5" s="341"/>
      <c r="I5" s="341"/>
      <c r="J5" s="341"/>
      <c r="K5" s="341"/>
      <c r="L5" s="135"/>
      <c r="M5" s="135"/>
    </row>
    <row r="6" spans="1:13" ht="9" customHeight="1">
      <c r="A6" s="135"/>
      <c r="B6" s="380" t="s">
        <v>410</v>
      </c>
      <c r="C6" s="380"/>
      <c r="D6" s="176"/>
      <c r="E6" s="380" t="s">
        <v>433</v>
      </c>
      <c r="F6" s="380"/>
      <c r="G6" s="380"/>
      <c r="H6" s="380"/>
      <c r="I6" s="380"/>
      <c r="J6" s="380"/>
      <c r="K6" s="380"/>
      <c r="L6" s="162"/>
      <c r="M6" s="162"/>
    </row>
    <row r="7" spans="1:13" ht="18.75" customHeight="1">
      <c r="A7" s="2" t="s">
        <v>47</v>
      </c>
      <c r="B7" s="138" t="s">
        <v>210</v>
      </c>
      <c r="C7" s="138" t="s">
        <v>4</v>
      </c>
      <c r="D7" s="237"/>
      <c r="E7" s="138" t="s">
        <v>63</v>
      </c>
      <c r="F7" s="138" t="s">
        <v>434</v>
      </c>
      <c r="G7" s="138" t="s">
        <v>65</v>
      </c>
      <c r="H7" s="138" t="s">
        <v>64</v>
      </c>
      <c r="I7" s="138" t="s">
        <v>66</v>
      </c>
      <c r="J7" s="138" t="s">
        <v>62</v>
      </c>
      <c r="K7" s="138" t="s">
        <v>209</v>
      </c>
      <c r="L7" s="168"/>
      <c r="M7" s="168"/>
    </row>
    <row r="8" spans="1:13" ht="18.75" customHeight="1">
      <c r="A8" s="34" t="s">
        <v>248</v>
      </c>
      <c r="B8" s="192">
        <v>1943834</v>
      </c>
      <c r="C8" s="192">
        <v>737134</v>
      </c>
      <c r="D8" s="192"/>
      <c r="E8" s="192">
        <v>622120</v>
      </c>
      <c r="F8" s="192">
        <v>27264</v>
      </c>
      <c r="G8" s="192">
        <v>10997</v>
      </c>
      <c r="H8" s="192">
        <v>40751</v>
      </c>
      <c r="I8" s="192">
        <v>6512</v>
      </c>
      <c r="J8" s="192">
        <v>1657</v>
      </c>
      <c r="K8" s="192">
        <v>27833</v>
      </c>
    </row>
    <row r="9" spans="1:13" ht="9" customHeight="1">
      <c r="A9" s="34" t="s">
        <v>27</v>
      </c>
      <c r="B9" s="192">
        <v>790687</v>
      </c>
      <c r="C9" s="192">
        <v>67567</v>
      </c>
      <c r="D9" s="192"/>
      <c r="E9" s="192">
        <v>33740</v>
      </c>
      <c r="F9" s="192">
        <v>9690</v>
      </c>
      <c r="G9" s="192">
        <v>674</v>
      </c>
      <c r="H9" s="192">
        <v>4392</v>
      </c>
      <c r="I9" s="192">
        <v>3552</v>
      </c>
      <c r="J9" s="192">
        <v>2683</v>
      </c>
      <c r="K9" s="192">
        <v>12836</v>
      </c>
    </row>
    <row r="10" spans="1:13" ht="9" customHeight="1">
      <c r="A10" s="34" t="s">
        <v>28</v>
      </c>
      <c r="B10" s="192">
        <v>1319078</v>
      </c>
      <c r="C10" s="192">
        <v>100886</v>
      </c>
      <c r="D10" s="192"/>
      <c r="E10" s="192">
        <v>23225</v>
      </c>
      <c r="F10" s="192">
        <v>27149</v>
      </c>
      <c r="G10" s="192">
        <v>11443</v>
      </c>
      <c r="H10" s="192">
        <v>6686</v>
      </c>
      <c r="I10" s="192">
        <v>7453</v>
      </c>
      <c r="J10" s="192">
        <v>3662</v>
      </c>
      <c r="K10" s="192">
        <v>21268</v>
      </c>
    </row>
    <row r="11" spans="1:13" ht="9" customHeight="1">
      <c r="A11" s="34" t="s">
        <v>29</v>
      </c>
      <c r="B11" s="192">
        <v>9816415</v>
      </c>
      <c r="C11" s="192">
        <v>2542680</v>
      </c>
      <c r="D11" s="192"/>
      <c r="E11" s="192">
        <v>1326479</v>
      </c>
      <c r="F11" s="192">
        <v>146415</v>
      </c>
      <c r="G11" s="192">
        <v>151843</v>
      </c>
      <c r="H11" s="192">
        <v>390832</v>
      </c>
      <c r="I11" s="192">
        <v>187829</v>
      </c>
      <c r="J11" s="192">
        <v>42627</v>
      </c>
      <c r="K11" s="192">
        <v>296655</v>
      </c>
    </row>
    <row r="12" spans="1:13" ht="18.75" customHeight="1">
      <c r="A12" s="34" t="s">
        <v>608</v>
      </c>
      <c r="B12" s="192">
        <v>5772402</v>
      </c>
      <c r="C12" s="192">
        <v>1496208</v>
      </c>
      <c r="D12" s="192"/>
      <c r="E12" s="192">
        <v>644316</v>
      </c>
      <c r="F12" s="192">
        <v>321200</v>
      </c>
      <c r="G12" s="192">
        <v>88762</v>
      </c>
      <c r="H12" s="192">
        <v>134296</v>
      </c>
      <c r="I12" s="192">
        <v>79913</v>
      </c>
      <c r="J12" s="192">
        <v>28781</v>
      </c>
      <c r="K12" s="192">
        <v>198940</v>
      </c>
    </row>
    <row r="13" spans="1:13" ht="9" customHeight="1">
      <c r="A13" s="34" t="s">
        <v>249</v>
      </c>
      <c r="B13" s="192">
        <v>9498359</v>
      </c>
      <c r="C13" s="192">
        <v>1903695</v>
      </c>
      <c r="D13" s="192"/>
      <c r="E13" s="192">
        <v>564353</v>
      </c>
      <c r="F13" s="192">
        <v>632687</v>
      </c>
      <c r="G13" s="192">
        <v>105084</v>
      </c>
      <c r="H13" s="192">
        <v>114973</v>
      </c>
      <c r="I13" s="192">
        <v>97547</v>
      </c>
      <c r="J13" s="192">
        <v>54926</v>
      </c>
      <c r="K13" s="192">
        <v>334125</v>
      </c>
    </row>
    <row r="14" spans="1:13" ht="9" customHeight="1">
      <c r="A14" s="34" t="s">
        <v>250</v>
      </c>
      <c r="B14" s="192">
        <v>4023938</v>
      </c>
      <c r="C14" s="192">
        <v>852051</v>
      </c>
      <c r="D14" s="192"/>
      <c r="E14" s="192">
        <v>304385</v>
      </c>
      <c r="F14" s="192">
        <v>201057</v>
      </c>
      <c r="G14" s="192">
        <v>70122</v>
      </c>
      <c r="H14" s="192">
        <v>67607</v>
      </c>
      <c r="I14" s="192">
        <v>60228</v>
      </c>
      <c r="J14" s="192">
        <v>35906</v>
      </c>
      <c r="K14" s="192">
        <v>112746</v>
      </c>
    </row>
    <row r="15" spans="1:13" ht="9" customHeight="1">
      <c r="A15" s="34" t="s">
        <v>251</v>
      </c>
      <c r="B15" s="192">
        <v>18964529</v>
      </c>
      <c r="C15" s="192">
        <v>2821718</v>
      </c>
      <c r="D15" s="192"/>
      <c r="E15" s="192">
        <v>676159</v>
      </c>
      <c r="F15" s="192">
        <v>771952</v>
      </c>
      <c r="G15" s="192">
        <v>296560</v>
      </c>
      <c r="H15" s="192">
        <v>211098</v>
      </c>
      <c r="I15" s="192">
        <v>207460</v>
      </c>
      <c r="J15" s="192">
        <v>164371</v>
      </c>
      <c r="K15" s="192">
        <v>494118</v>
      </c>
    </row>
    <row r="16" spans="1:13" ht="9" customHeight="1">
      <c r="A16" s="219" t="s">
        <v>252</v>
      </c>
      <c r="B16" s="192">
        <v>5957552</v>
      </c>
      <c r="C16" s="192">
        <v>1120917</v>
      </c>
      <c r="D16" s="192"/>
      <c r="E16" s="192">
        <v>250762</v>
      </c>
      <c r="F16" s="192">
        <v>235107</v>
      </c>
      <c r="G16" s="192">
        <v>174806</v>
      </c>
      <c r="H16" s="192">
        <v>95107</v>
      </c>
      <c r="I16" s="192">
        <v>98196</v>
      </c>
      <c r="J16" s="192">
        <v>42486</v>
      </c>
      <c r="K16" s="192">
        <v>224453</v>
      </c>
    </row>
    <row r="17" spans="1:13" ht="9" customHeight="1">
      <c r="A17" s="219" t="s">
        <v>237</v>
      </c>
      <c r="B17" s="192">
        <v>3354744</v>
      </c>
      <c r="C17" s="192">
        <v>431111</v>
      </c>
      <c r="D17" s="192"/>
      <c r="E17" s="192">
        <v>51999</v>
      </c>
      <c r="F17" s="192">
        <v>146968</v>
      </c>
      <c r="G17" s="192">
        <v>42237</v>
      </c>
      <c r="H17" s="192">
        <v>25809</v>
      </c>
      <c r="I17" s="192">
        <v>37523</v>
      </c>
      <c r="J17" s="192">
        <v>17950</v>
      </c>
      <c r="K17" s="192">
        <v>108625</v>
      </c>
    </row>
    <row r="18" spans="1:13" ht="18.75" customHeight="1">
      <c r="A18" s="34" t="s">
        <v>238</v>
      </c>
      <c r="B18" s="192">
        <v>9877202</v>
      </c>
      <c r="C18" s="192">
        <v>1423074</v>
      </c>
      <c r="D18" s="192"/>
      <c r="E18" s="192">
        <v>184901</v>
      </c>
      <c r="F18" s="192">
        <v>458025</v>
      </c>
      <c r="G18" s="192">
        <v>155085</v>
      </c>
      <c r="H18" s="192">
        <v>91007</v>
      </c>
      <c r="I18" s="192">
        <v>135899</v>
      </c>
      <c r="J18" s="192">
        <v>61789</v>
      </c>
      <c r="K18" s="192">
        <v>336368</v>
      </c>
    </row>
    <row r="19" spans="1:13" ht="27.75" customHeight="1">
      <c r="A19" s="34" t="s">
        <v>552</v>
      </c>
      <c r="B19" s="192">
        <v>15721025</v>
      </c>
      <c r="C19" s="192">
        <v>3445577</v>
      </c>
      <c r="D19" s="192"/>
      <c r="E19" s="192">
        <v>953499</v>
      </c>
      <c r="F19" s="192">
        <v>904290</v>
      </c>
      <c r="G19" s="192">
        <v>251946</v>
      </c>
      <c r="H19" s="192">
        <v>320890</v>
      </c>
      <c r="I19" s="192">
        <v>269739</v>
      </c>
      <c r="J19" s="192">
        <v>104855</v>
      </c>
      <c r="K19" s="192">
        <v>640358</v>
      </c>
    </row>
    <row r="20" spans="1:13" ht="18.75" customHeight="1">
      <c r="A20" s="34" t="s">
        <v>240</v>
      </c>
      <c r="B20" s="192">
        <v>34478265</v>
      </c>
      <c r="C20" s="192">
        <v>5048917</v>
      </c>
      <c r="D20" s="192"/>
      <c r="E20" s="192">
        <v>714279</v>
      </c>
      <c r="F20" s="192">
        <v>1576538</v>
      </c>
      <c r="G20" s="192">
        <v>710844</v>
      </c>
      <c r="H20" s="192">
        <v>256535</v>
      </c>
      <c r="I20" s="192">
        <v>391667</v>
      </c>
      <c r="J20" s="192">
        <v>199656</v>
      </c>
      <c r="K20" s="192">
        <v>1199398</v>
      </c>
    </row>
    <row r="21" spans="1:13" ht="27.75" customHeight="1">
      <c r="A21" s="34" t="s">
        <v>356</v>
      </c>
      <c r="B21" s="192">
        <v>14957105</v>
      </c>
      <c r="C21" s="192">
        <v>3536617</v>
      </c>
      <c r="D21" s="192"/>
      <c r="E21" s="192">
        <v>1368753</v>
      </c>
      <c r="F21" s="192">
        <v>807752</v>
      </c>
      <c r="G21" s="192">
        <v>249053</v>
      </c>
      <c r="H21" s="192">
        <v>350367</v>
      </c>
      <c r="I21" s="192">
        <v>257876</v>
      </c>
      <c r="J21" s="192">
        <v>83172</v>
      </c>
      <c r="K21" s="192">
        <v>419644</v>
      </c>
    </row>
    <row r="22" spans="1:13" ht="18.75" customHeight="1">
      <c r="A22" s="34" t="s">
        <v>241</v>
      </c>
      <c r="B22" s="192">
        <v>7102121</v>
      </c>
      <c r="C22" s="192">
        <v>1866338</v>
      </c>
      <c r="D22" s="192"/>
      <c r="E22" s="192">
        <v>548193</v>
      </c>
      <c r="F22" s="192">
        <v>454031</v>
      </c>
      <c r="G22" s="192">
        <v>165060</v>
      </c>
      <c r="H22" s="192">
        <v>207795</v>
      </c>
      <c r="I22" s="192">
        <v>175014</v>
      </c>
      <c r="J22" s="192">
        <v>49421</v>
      </c>
      <c r="K22" s="192">
        <v>266824</v>
      </c>
      <c r="L22" s="155" t="s">
        <v>253</v>
      </c>
    </row>
    <row r="23" spans="1:13" ht="9" customHeight="1">
      <c r="A23" s="34" t="s">
        <v>242</v>
      </c>
      <c r="B23" s="192">
        <v>8019771</v>
      </c>
      <c r="C23" s="192">
        <v>650265</v>
      </c>
      <c r="D23" s="192"/>
      <c r="E23" s="192">
        <v>101178</v>
      </c>
      <c r="F23" s="192">
        <v>207996</v>
      </c>
      <c r="G23" s="192">
        <v>80892</v>
      </c>
      <c r="H23" s="192">
        <v>33336</v>
      </c>
      <c r="I23" s="192">
        <v>45607</v>
      </c>
      <c r="J23" s="192">
        <v>27310</v>
      </c>
      <c r="K23" s="192">
        <v>153946</v>
      </c>
    </row>
    <row r="24" spans="1:13" ht="9" customHeight="1">
      <c r="A24" s="34" t="s">
        <v>357</v>
      </c>
      <c r="B24" s="192">
        <v>1119907</v>
      </c>
      <c r="C24" s="192">
        <v>62961</v>
      </c>
      <c r="D24" s="192"/>
      <c r="E24" s="192">
        <v>9843</v>
      </c>
      <c r="F24" s="192">
        <v>21441</v>
      </c>
      <c r="G24" s="192">
        <v>9149</v>
      </c>
      <c r="H24" s="192">
        <v>5208</v>
      </c>
      <c r="I24" s="192">
        <v>4416</v>
      </c>
      <c r="J24" s="192">
        <v>1524</v>
      </c>
      <c r="K24" s="192">
        <v>11380</v>
      </c>
      <c r="L24" s="209"/>
      <c r="M24" s="209"/>
    </row>
    <row r="25" spans="1:13" ht="18.75" customHeight="1" thickBot="1">
      <c r="A25" s="93" t="s">
        <v>51</v>
      </c>
      <c r="B25" s="181">
        <v>1945236</v>
      </c>
      <c r="C25" s="181">
        <v>446139</v>
      </c>
      <c r="D25" s="181"/>
      <c r="E25" s="181">
        <v>130114</v>
      </c>
      <c r="F25" s="181">
        <v>99525</v>
      </c>
      <c r="G25" s="181">
        <v>74013</v>
      </c>
      <c r="H25" s="181">
        <v>36436</v>
      </c>
      <c r="I25" s="181">
        <v>28921</v>
      </c>
      <c r="J25" s="181">
        <v>19409</v>
      </c>
      <c r="K25" s="181">
        <v>57721</v>
      </c>
    </row>
    <row r="26" spans="1:13" ht="9" customHeight="1">
      <c r="A26" s="249" t="s">
        <v>2</v>
      </c>
      <c r="B26" s="254">
        <v>154662170</v>
      </c>
      <c r="C26" s="254">
        <v>28553855</v>
      </c>
      <c r="D26" s="254"/>
      <c r="E26" s="254">
        <v>8508298</v>
      </c>
      <c r="F26" s="254">
        <v>7049087</v>
      </c>
      <c r="G26" s="254">
        <v>2648570</v>
      </c>
      <c r="H26" s="254">
        <v>2393125</v>
      </c>
      <c r="I26" s="254">
        <v>2095352</v>
      </c>
      <c r="J26" s="254">
        <v>942185</v>
      </c>
      <c r="K26" s="254">
        <v>4917238</v>
      </c>
    </row>
    <row r="27" spans="1:13" ht="9" customHeight="1">
      <c r="A27" s="384"/>
      <c r="B27" s="384"/>
      <c r="C27" s="384"/>
      <c r="D27" s="384"/>
      <c r="E27" s="384"/>
      <c r="F27" s="384"/>
      <c r="G27" s="384"/>
      <c r="H27" s="384"/>
      <c r="I27" s="384"/>
      <c r="J27" s="384"/>
      <c r="K27" s="384"/>
      <c r="L27" s="175"/>
      <c r="M27" s="175"/>
    </row>
    <row r="28" spans="1:13" ht="9" customHeight="1">
      <c r="A28" s="383" t="s">
        <v>455</v>
      </c>
      <c r="B28" s="383"/>
      <c r="C28" s="383"/>
      <c r="D28" s="383"/>
      <c r="E28" s="383"/>
      <c r="F28" s="383"/>
      <c r="G28" s="383"/>
      <c r="H28" s="383"/>
      <c r="I28" s="383"/>
      <c r="J28" s="383"/>
      <c r="K28" s="383"/>
      <c r="L28" s="208"/>
      <c r="M28" s="208"/>
    </row>
    <row r="29" spans="1:13" ht="18.75" customHeight="1">
      <c r="A29" s="34" t="s">
        <v>248</v>
      </c>
      <c r="B29" s="284">
        <v>1.2568257641800835</v>
      </c>
      <c r="C29" s="284">
        <v>2.5815568510801783</v>
      </c>
      <c r="D29" s="284"/>
      <c r="E29" s="284">
        <v>7.3119206685050289</v>
      </c>
      <c r="F29" s="284">
        <v>0.38677349279417322</v>
      </c>
      <c r="G29" s="284">
        <v>0.4152051861948145</v>
      </c>
      <c r="H29" s="284">
        <v>1.7028362496735439</v>
      </c>
      <c r="I29" s="284">
        <v>0.31078310470030812</v>
      </c>
      <c r="J29" s="284">
        <v>0.1758677966641371</v>
      </c>
      <c r="K29" s="284">
        <v>0.56602914074933941</v>
      </c>
    </row>
    <row r="30" spans="1:13" ht="9" customHeight="1">
      <c r="A30" s="34" t="s">
        <v>27</v>
      </c>
      <c r="B30" s="284">
        <v>0.51123490637691171</v>
      </c>
      <c r="C30" s="284">
        <v>0.23663004522506678</v>
      </c>
      <c r="D30" s="284"/>
      <c r="E30" s="284">
        <v>0.3965540464144533</v>
      </c>
      <c r="F30" s="284">
        <v>0.13746461066518259</v>
      </c>
      <c r="G30" s="284">
        <v>2.5447694416232156E-2</v>
      </c>
      <c r="H30" s="284">
        <v>0.18352572473230608</v>
      </c>
      <c r="I30" s="284">
        <v>0.16951805710925896</v>
      </c>
      <c r="J30" s="284">
        <v>0.28476360799630646</v>
      </c>
      <c r="K30" s="284">
        <v>0.26104085260872056</v>
      </c>
    </row>
    <row r="31" spans="1:13" ht="9" customHeight="1">
      <c r="A31" s="34" t="s">
        <v>28</v>
      </c>
      <c r="B31" s="284">
        <v>0.85287695109928963</v>
      </c>
      <c r="C31" s="284">
        <v>0.35331831726399116</v>
      </c>
      <c r="D31" s="284"/>
      <c r="E31" s="284">
        <v>0.27296881232885822</v>
      </c>
      <c r="F31" s="284">
        <v>0.38514207584613441</v>
      </c>
      <c r="G31" s="284">
        <v>0.43204446172840438</v>
      </c>
      <c r="H31" s="284">
        <v>0.27938365108383389</v>
      </c>
      <c r="I31" s="284">
        <v>0.35569202692435448</v>
      </c>
      <c r="J31" s="284">
        <v>0.38867101471579363</v>
      </c>
      <c r="K31" s="284">
        <v>0.43251923132457692</v>
      </c>
    </row>
    <row r="32" spans="1:13" ht="9" customHeight="1">
      <c r="A32" s="34" t="s">
        <v>29</v>
      </c>
      <c r="B32" s="284">
        <v>6.347004571318247</v>
      </c>
      <c r="C32" s="284">
        <v>8.9048571550146214</v>
      </c>
      <c r="D32" s="284"/>
      <c r="E32" s="284">
        <v>15.59041538037337</v>
      </c>
      <c r="F32" s="284">
        <v>2.0770774995400112</v>
      </c>
      <c r="G32" s="284">
        <v>5.7330181947239458</v>
      </c>
      <c r="H32" s="284">
        <v>16.33144946461217</v>
      </c>
      <c r="I32" s="284">
        <v>8.9640785891821526</v>
      </c>
      <c r="J32" s="284">
        <v>4.5242707111660661</v>
      </c>
      <c r="K32" s="284">
        <v>6.0329599665503277</v>
      </c>
    </row>
    <row r="33" spans="1:12" ht="18.75" customHeight="1">
      <c r="A33" s="34" t="s">
        <v>608</v>
      </c>
      <c r="B33" s="284">
        <v>3.7322649746864411</v>
      </c>
      <c r="C33" s="284">
        <v>5.239950962838468</v>
      </c>
      <c r="D33" s="284"/>
      <c r="E33" s="284">
        <v>7.5727954051444835</v>
      </c>
      <c r="F33" s="284">
        <v>4.5566184670440304</v>
      </c>
      <c r="G33" s="284">
        <v>3.3513178809697308</v>
      </c>
      <c r="H33" s="284">
        <v>5.6117419691825541</v>
      </c>
      <c r="I33" s="284">
        <v>3.8138222122106451</v>
      </c>
      <c r="J33" s="284">
        <v>3.0547079395235541</v>
      </c>
      <c r="K33" s="284">
        <v>4.0457671562775692</v>
      </c>
    </row>
    <row r="34" spans="1:12" ht="9" customHeight="1">
      <c r="A34" s="34" t="s">
        <v>249</v>
      </c>
      <c r="B34" s="284">
        <v>6.141358937353588</v>
      </c>
      <c r="C34" s="284">
        <v>6.6670332254611502</v>
      </c>
      <c r="D34" s="284"/>
      <c r="E34" s="284">
        <v>6.6329717177277994</v>
      </c>
      <c r="F34" s="284">
        <v>8.975446040033269</v>
      </c>
      <c r="G34" s="284">
        <v>3.9675749555420472</v>
      </c>
      <c r="H34" s="284">
        <v>4.8043039958213631</v>
      </c>
      <c r="I34" s="284">
        <v>4.6553991882986727</v>
      </c>
      <c r="J34" s="284">
        <v>5.8296406756634847</v>
      </c>
      <c r="K34" s="284">
        <v>6.7949731129548745</v>
      </c>
    </row>
    <row r="35" spans="1:12" ht="9" customHeight="1">
      <c r="A35" s="34" t="s">
        <v>250</v>
      </c>
      <c r="B35" s="284">
        <v>2.6017596934014309</v>
      </c>
      <c r="C35" s="284">
        <v>2.9840138923448341</v>
      </c>
      <c r="D35" s="284"/>
      <c r="E35" s="284">
        <v>3.577507510902886</v>
      </c>
      <c r="F35" s="284">
        <v>2.8522417158420659</v>
      </c>
      <c r="G35" s="284">
        <v>2.6475418810905507</v>
      </c>
      <c r="H35" s="284">
        <v>2.8250509271350221</v>
      </c>
      <c r="I35" s="284">
        <v>2.8743619210519284</v>
      </c>
      <c r="J35" s="284">
        <v>3.8109288515525077</v>
      </c>
      <c r="K35" s="284">
        <v>2.2928725434888446</v>
      </c>
    </row>
    <row r="36" spans="1:12" ht="9" customHeight="1">
      <c r="A36" s="34" t="s">
        <v>251</v>
      </c>
      <c r="B36" s="284">
        <v>12.261905416172553</v>
      </c>
      <c r="C36" s="284">
        <v>9.8820912272616077</v>
      </c>
      <c r="D36" s="284"/>
      <c r="E36" s="284">
        <v>7.9470535705260916</v>
      </c>
      <c r="F36" s="284">
        <v>10.95109196410826</v>
      </c>
      <c r="G36" s="284">
        <v>11.196985543142148</v>
      </c>
      <c r="H36" s="284">
        <v>8.8210185427004433</v>
      </c>
      <c r="I36" s="284">
        <v>9.9009617477158969</v>
      </c>
      <c r="J36" s="284">
        <v>17.445724565769993</v>
      </c>
      <c r="K36" s="284">
        <v>10.048689935284809</v>
      </c>
    </row>
    <row r="37" spans="1:12" ht="9" customHeight="1">
      <c r="A37" s="219" t="s">
        <v>252</v>
      </c>
      <c r="B37" s="284">
        <v>3.8519775068460502</v>
      </c>
      <c r="C37" s="284">
        <v>3.925624053214531</v>
      </c>
      <c r="D37" s="284"/>
      <c r="E37" s="284">
        <v>2.9472639533782199</v>
      </c>
      <c r="F37" s="284">
        <v>3.3352829948048592</v>
      </c>
      <c r="G37" s="284">
        <v>6.6000143473648052</v>
      </c>
      <c r="H37" s="284">
        <v>3.9741760250718206</v>
      </c>
      <c r="I37" s="284">
        <v>4.6863725044765747</v>
      </c>
      <c r="J37" s="284">
        <v>4.5093054973280191</v>
      </c>
      <c r="K37" s="284">
        <v>4.5646153389362079</v>
      </c>
    </row>
    <row r="38" spans="1:12" ht="9" customHeight="1">
      <c r="A38" s="219" t="s">
        <v>237</v>
      </c>
      <c r="B38" s="284">
        <v>2.1690785794612863</v>
      </c>
      <c r="C38" s="284">
        <v>1.5098171507840186</v>
      </c>
      <c r="D38" s="284"/>
      <c r="E38" s="284">
        <v>0.61115630881758021</v>
      </c>
      <c r="F38" s="284">
        <v>2.0849224871249286</v>
      </c>
      <c r="G38" s="284">
        <v>1.5947095980094921</v>
      </c>
      <c r="H38" s="284">
        <v>1.0784643510054845</v>
      </c>
      <c r="I38" s="284">
        <v>1.7907731016077491</v>
      </c>
      <c r="J38" s="284">
        <v>1.9051460169711893</v>
      </c>
      <c r="K38" s="284">
        <v>2.2090653330182515</v>
      </c>
    </row>
    <row r="39" spans="1:12" ht="18.75" customHeight="1">
      <c r="A39" s="34" t="s">
        <v>238</v>
      </c>
      <c r="B39" s="284">
        <v>6.3863076536427759</v>
      </c>
      <c r="C39" s="284">
        <v>4.9838244258087041</v>
      </c>
      <c r="D39" s="284"/>
      <c r="E39" s="284">
        <v>2.1731843430965863</v>
      </c>
      <c r="F39" s="284">
        <v>6.4976499793519356</v>
      </c>
      <c r="G39" s="284">
        <v>5.8554238702394121</v>
      </c>
      <c r="H39" s="284">
        <v>3.8028519195612431</v>
      </c>
      <c r="I39" s="284">
        <v>6.4857360481675634</v>
      </c>
      <c r="J39" s="284">
        <v>6.558053885383444</v>
      </c>
      <c r="K39" s="284">
        <v>6.8405881513158402</v>
      </c>
    </row>
    <row r="40" spans="1:12" ht="27" customHeight="1">
      <c r="A40" s="34" t="s">
        <v>552</v>
      </c>
      <c r="B40" s="284">
        <v>10.16475134158534</v>
      </c>
      <c r="C40" s="284">
        <v>12.066941574088682</v>
      </c>
      <c r="D40" s="284"/>
      <c r="E40" s="284">
        <v>11.206694923003402</v>
      </c>
      <c r="F40" s="284">
        <v>12.828469842973991</v>
      </c>
      <c r="G40" s="284">
        <v>9.5125294026587941</v>
      </c>
      <c r="H40" s="284">
        <v>13.408827370070513</v>
      </c>
      <c r="I40" s="284">
        <v>12.873206983838514</v>
      </c>
      <c r="J40" s="284">
        <v>11.12891841835733</v>
      </c>
      <c r="K40" s="284">
        <v>13.022717224588277</v>
      </c>
      <c r="L40" s="155" t="s">
        <v>253</v>
      </c>
    </row>
    <row r="41" spans="1:12" ht="18.75" customHeight="1">
      <c r="A41" s="34" t="s">
        <v>240</v>
      </c>
      <c r="B41" s="284">
        <v>22.292629800810374</v>
      </c>
      <c r="C41" s="284">
        <v>17.6820853086212</v>
      </c>
      <c r="D41" s="284"/>
      <c r="E41" s="284">
        <v>8.3950867729362564</v>
      </c>
      <c r="F41" s="284">
        <v>22.365137499366938</v>
      </c>
      <c r="G41" s="284">
        <v>26.838784702688624</v>
      </c>
      <c r="H41" s="284">
        <v>10.719665709062419</v>
      </c>
      <c r="I41" s="284">
        <v>18.692181552311975</v>
      </c>
      <c r="J41" s="284">
        <v>21.190742794674083</v>
      </c>
      <c r="K41" s="284">
        <v>24.391701194857763</v>
      </c>
    </row>
    <row r="42" spans="1:12" ht="27" customHeight="1">
      <c r="A42" s="34" t="s">
        <v>356</v>
      </c>
      <c r="B42" s="284">
        <v>9.670823188372438</v>
      </c>
      <c r="C42" s="284">
        <v>12.385777682207884</v>
      </c>
      <c r="D42" s="284"/>
      <c r="E42" s="284">
        <v>16.087271508355727</v>
      </c>
      <c r="F42" s="284">
        <v>11.458959153149904</v>
      </c>
      <c r="G42" s="284">
        <v>9.403300649029477</v>
      </c>
      <c r="H42" s="284">
        <v>14.640564115957169</v>
      </c>
      <c r="I42" s="284">
        <v>12.307049125874792</v>
      </c>
      <c r="J42" s="284">
        <v>8.8275657116171455</v>
      </c>
      <c r="K42" s="284">
        <v>8.5341405073335892</v>
      </c>
    </row>
    <row r="43" spans="1:12" ht="18.75" customHeight="1">
      <c r="A43" s="34" t="s">
        <v>241</v>
      </c>
      <c r="B43" s="284">
        <v>4.5920220827109821</v>
      </c>
      <c r="C43" s="284">
        <v>6.5362032552172034</v>
      </c>
      <c r="D43" s="284"/>
      <c r="E43" s="284">
        <v>6.4430394892139402</v>
      </c>
      <c r="F43" s="284">
        <v>6.4409901594348309</v>
      </c>
      <c r="G43" s="284">
        <v>6.2320421963550139</v>
      </c>
      <c r="H43" s="284">
        <v>8.6829981718464353</v>
      </c>
      <c r="I43" s="284">
        <v>8.3524868375337409</v>
      </c>
      <c r="J43" s="284">
        <v>5.2453605183695347</v>
      </c>
      <c r="K43" s="284">
        <v>5.4262982593073588</v>
      </c>
      <c r="L43" s="155" t="s">
        <v>253</v>
      </c>
    </row>
    <row r="44" spans="1:12" ht="9" customHeight="1">
      <c r="A44" s="34" t="s">
        <v>242</v>
      </c>
      <c r="B44" s="284">
        <v>5.1853475222803356</v>
      </c>
      <c r="C44" s="284">
        <v>2.2773282276596278</v>
      </c>
      <c r="D44" s="284"/>
      <c r="E44" s="284">
        <v>1.1891685035009352</v>
      </c>
      <c r="F44" s="284">
        <v>2.9506799958632941</v>
      </c>
      <c r="G44" s="284">
        <v>3.0541764046258923</v>
      </c>
      <c r="H44" s="284">
        <v>1.3929903369025856</v>
      </c>
      <c r="I44" s="284">
        <v>2.1765794005016819</v>
      </c>
      <c r="J44" s="284">
        <v>2.898581488773436</v>
      </c>
      <c r="K44" s="284">
        <v>3.1307412819961118</v>
      </c>
    </row>
    <row r="45" spans="1:12" ht="9" customHeight="1">
      <c r="A45" s="34" t="s">
        <v>268</v>
      </c>
      <c r="B45" s="284">
        <v>0.72409885364986148</v>
      </c>
      <c r="C45" s="284">
        <v>0.22049912349838577</v>
      </c>
      <c r="D45" s="284"/>
      <c r="E45" s="284">
        <v>0.11568706220680093</v>
      </c>
      <c r="F45" s="284">
        <v>0.3041670502860867</v>
      </c>
      <c r="G45" s="284">
        <v>0.3454316857776083</v>
      </c>
      <c r="H45" s="284">
        <v>0.21762340036563071</v>
      </c>
      <c r="I45" s="284">
        <v>0.21075217910880845</v>
      </c>
      <c r="J45" s="284">
        <v>0.16175167297292994</v>
      </c>
      <c r="K45" s="284">
        <v>0.23143073408283268</v>
      </c>
    </row>
    <row r="46" spans="1:12" ht="18.75" customHeight="1" thickBot="1">
      <c r="A46" s="93" t="s">
        <v>51</v>
      </c>
      <c r="B46" s="285">
        <v>1.2577322560520132</v>
      </c>
      <c r="C46" s="285">
        <v>1.5624475224098462</v>
      </c>
      <c r="D46" s="285"/>
      <c r="E46" s="285">
        <v>1.5292600235675808</v>
      </c>
      <c r="F46" s="285">
        <v>1.411884971770103</v>
      </c>
      <c r="G46" s="285">
        <v>2.7944513454430124</v>
      </c>
      <c r="H46" s="285">
        <v>1.5225280752154609</v>
      </c>
      <c r="I46" s="285">
        <v>1.3802454193853826</v>
      </c>
      <c r="J46" s="285">
        <v>2.0599988325010483</v>
      </c>
      <c r="K46" s="285">
        <v>1.1738500353247088</v>
      </c>
    </row>
    <row r="47" spans="1:12" ht="9" customHeight="1">
      <c r="A47" s="88" t="s">
        <v>2</v>
      </c>
      <c r="B47" s="286">
        <v>100</v>
      </c>
      <c r="C47" s="286">
        <v>100</v>
      </c>
      <c r="D47" s="286"/>
      <c r="E47" s="286">
        <v>100</v>
      </c>
      <c r="F47" s="286">
        <v>100</v>
      </c>
      <c r="G47" s="286">
        <v>100</v>
      </c>
      <c r="H47" s="286">
        <v>100</v>
      </c>
      <c r="I47" s="286">
        <v>100</v>
      </c>
      <c r="J47" s="286">
        <v>100</v>
      </c>
      <c r="K47" s="286">
        <v>100</v>
      </c>
    </row>
    <row r="48" spans="1:12" ht="10.5" customHeight="1">
      <c r="A48" s="335" t="s">
        <v>438</v>
      </c>
      <c r="B48" s="335"/>
      <c r="C48" s="335"/>
      <c r="D48" s="335"/>
      <c r="E48" s="335"/>
      <c r="F48" s="335"/>
      <c r="G48" s="335"/>
      <c r="H48" s="335"/>
      <c r="I48" s="335"/>
      <c r="J48" s="335"/>
      <c r="K48" s="335"/>
    </row>
    <row r="49" spans="1:11" ht="10.5" customHeight="1">
      <c r="A49" s="335" t="s">
        <v>439</v>
      </c>
      <c r="B49" s="335"/>
      <c r="C49" s="335"/>
      <c r="D49" s="335"/>
      <c r="E49" s="335"/>
      <c r="F49" s="335"/>
      <c r="G49" s="335"/>
      <c r="H49" s="335"/>
      <c r="I49" s="335"/>
      <c r="J49" s="335"/>
      <c r="K49" s="335"/>
    </row>
    <row r="50" spans="1:11" ht="18" customHeight="1">
      <c r="A50" s="329" t="s">
        <v>386</v>
      </c>
      <c r="B50" s="329"/>
      <c r="C50" s="329"/>
      <c r="D50" s="329"/>
      <c r="E50" s="329"/>
      <c r="F50" s="329"/>
      <c r="G50" s="329"/>
      <c r="H50" s="329"/>
      <c r="I50" s="329"/>
      <c r="J50" s="329"/>
      <c r="K50" s="329"/>
    </row>
    <row r="51" spans="1:11">
      <c r="A51" s="136"/>
    </row>
  </sheetData>
  <mergeCells count="12">
    <mergeCell ref="A1:K1"/>
    <mergeCell ref="A2:K2"/>
    <mergeCell ref="A50:K50"/>
    <mergeCell ref="A5:K5"/>
    <mergeCell ref="A4:K4"/>
    <mergeCell ref="A48:K48"/>
    <mergeCell ref="A3:K3"/>
    <mergeCell ref="A27:K27"/>
    <mergeCell ref="B6:C6"/>
    <mergeCell ref="E6:K6"/>
    <mergeCell ref="A49:K49"/>
    <mergeCell ref="A28:K28"/>
  </mergeCells>
  <phoneticPr fontId="1" type="noConversion"/>
  <pageMargins left="1.05" right="1.05" top="0.5" bottom="0.25" header="0" footer="0"/>
  <pageSetup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dimension ref="A1:E62"/>
  <sheetViews>
    <sheetView showGridLines="0" view="pageLayout" zoomScale="115" zoomScaleNormal="100" zoomScaleSheetLayoutView="100" zoomScalePageLayoutView="115" workbookViewId="0">
      <selection activeCell="E18" sqref="E18"/>
    </sheetView>
  </sheetViews>
  <sheetFormatPr defaultRowHeight="8.25"/>
  <cols>
    <col min="1" max="1" width="12.85546875" style="155" customWidth="1"/>
    <col min="2" max="2" width="10.42578125" style="155" customWidth="1"/>
    <col min="3" max="3" width="10.5703125" style="155" customWidth="1"/>
    <col min="4" max="5" width="10.42578125" style="155" customWidth="1"/>
    <col min="6" max="16384" width="9.140625" style="155"/>
  </cols>
  <sheetData>
    <row r="1" spans="1:5" ht="10.5" customHeight="1">
      <c r="A1" s="345" t="s">
        <v>512</v>
      </c>
      <c r="B1" s="345"/>
      <c r="C1" s="345"/>
      <c r="D1" s="345"/>
      <c r="E1" s="345"/>
    </row>
    <row r="2" spans="1:5" ht="21.75" customHeight="1">
      <c r="A2" s="325" t="s">
        <v>466</v>
      </c>
      <c r="B2" s="325"/>
      <c r="C2" s="325"/>
      <c r="D2" s="325"/>
      <c r="E2" s="325"/>
    </row>
    <row r="3" spans="1:5" ht="18" customHeight="1">
      <c r="A3" s="333" t="s">
        <v>513</v>
      </c>
      <c r="B3" s="333"/>
      <c r="C3" s="333"/>
      <c r="D3" s="333"/>
      <c r="E3" s="333"/>
    </row>
    <row r="4" spans="1:5" ht="6.75" customHeight="1">
      <c r="A4" s="330"/>
      <c r="B4" s="330"/>
      <c r="C4" s="330"/>
      <c r="D4" s="330"/>
      <c r="E4" s="330"/>
    </row>
    <row r="5" spans="1:5" ht="18" customHeight="1">
      <c r="A5" s="341" t="s">
        <v>565</v>
      </c>
      <c r="B5" s="341"/>
      <c r="C5" s="341"/>
      <c r="D5" s="341"/>
      <c r="E5" s="341"/>
    </row>
    <row r="6" spans="1:5" ht="9" customHeight="1">
      <c r="B6" s="9" t="s">
        <v>43</v>
      </c>
      <c r="C6" s="9" t="s">
        <v>44</v>
      </c>
      <c r="D6" s="9" t="s">
        <v>45</v>
      </c>
      <c r="E6" s="9" t="s">
        <v>2</v>
      </c>
    </row>
    <row r="7" spans="1:5" ht="9" customHeight="1">
      <c r="A7" s="56" t="s">
        <v>277</v>
      </c>
      <c r="B7" s="148">
        <v>47547882</v>
      </c>
      <c r="C7" s="148">
        <v>48493997</v>
      </c>
      <c r="D7" s="148">
        <v>37471648</v>
      </c>
      <c r="E7" s="148">
        <v>133513527</v>
      </c>
    </row>
    <row r="8" spans="1:5" ht="9" customHeight="1">
      <c r="A8" s="56" t="s">
        <v>278</v>
      </c>
      <c r="B8" s="148">
        <v>10026088</v>
      </c>
      <c r="C8" s="148">
        <v>9495459</v>
      </c>
      <c r="D8" s="148">
        <v>5663805</v>
      </c>
      <c r="E8" s="148">
        <v>25185352</v>
      </c>
    </row>
    <row r="9" spans="1:5" ht="9" customHeight="1">
      <c r="A9" s="152" t="s">
        <v>63</v>
      </c>
      <c r="B9" s="150">
        <v>4035307</v>
      </c>
      <c r="C9" s="150">
        <v>3011088</v>
      </c>
      <c r="D9" s="150">
        <v>574415</v>
      </c>
      <c r="E9" s="150">
        <v>7620810</v>
      </c>
    </row>
    <row r="10" spans="1:5" ht="9" customHeight="1">
      <c r="A10" s="152" t="s">
        <v>67</v>
      </c>
      <c r="B10" s="150">
        <v>1822403</v>
      </c>
      <c r="C10" s="150">
        <v>2096410</v>
      </c>
      <c r="D10" s="150">
        <v>2277400</v>
      </c>
      <c r="E10" s="150">
        <v>6196213</v>
      </c>
    </row>
    <row r="11" spans="1:5" ht="9" customHeight="1">
      <c r="A11" s="152" t="s">
        <v>65</v>
      </c>
      <c r="B11" s="150">
        <v>862384</v>
      </c>
      <c r="C11" s="150">
        <v>969297</v>
      </c>
      <c r="D11" s="150">
        <v>438230</v>
      </c>
      <c r="E11" s="150">
        <v>2269911</v>
      </c>
    </row>
    <row r="12" spans="1:5" ht="9" customHeight="1">
      <c r="A12" s="152" t="s">
        <v>64</v>
      </c>
      <c r="B12" s="150">
        <v>1075703</v>
      </c>
      <c r="C12" s="150">
        <v>867894</v>
      </c>
      <c r="D12" s="150">
        <v>212370</v>
      </c>
      <c r="E12" s="150">
        <v>2155967</v>
      </c>
    </row>
    <row r="13" spans="1:5" ht="9" customHeight="1">
      <c r="A13" s="152" t="s">
        <v>66</v>
      </c>
      <c r="B13" s="150">
        <v>709843</v>
      </c>
      <c r="C13" s="150">
        <v>770501</v>
      </c>
      <c r="D13" s="150">
        <v>381406</v>
      </c>
      <c r="E13" s="150">
        <v>1861750</v>
      </c>
    </row>
    <row r="14" spans="1:5" ht="9" customHeight="1">
      <c r="A14" s="152" t="s">
        <v>62</v>
      </c>
      <c r="B14" s="150">
        <v>254200</v>
      </c>
      <c r="C14" s="150">
        <v>254167</v>
      </c>
      <c r="D14" s="150">
        <v>300098</v>
      </c>
      <c r="E14" s="150">
        <v>808465</v>
      </c>
    </row>
    <row r="15" spans="1:5" ht="9" customHeight="1">
      <c r="A15" s="152" t="s">
        <v>209</v>
      </c>
      <c r="B15" s="150">
        <v>1266248</v>
      </c>
      <c r="C15" s="150">
        <v>1526102</v>
      </c>
      <c r="D15" s="150">
        <v>1479886</v>
      </c>
      <c r="E15" s="150">
        <v>4272236</v>
      </c>
    </row>
    <row r="16" spans="1:5" ht="9" customHeight="1">
      <c r="B16" s="40"/>
      <c r="C16" s="40"/>
      <c r="D16" s="40"/>
      <c r="E16" s="40"/>
    </row>
    <row r="17" spans="1:5" ht="9" customHeight="1">
      <c r="A17" s="373" t="s">
        <v>455</v>
      </c>
      <c r="B17" s="373"/>
      <c r="C17" s="373"/>
      <c r="D17" s="373"/>
      <c r="E17" s="373"/>
    </row>
    <row r="18" spans="1:5" ht="9" customHeight="1">
      <c r="A18" s="56" t="s">
        <v>277</v>
      </c>
      <c r="B18" s="211">
        <v>35.612782516036745</v>
      </c>
      <c r="C18" s="211">
        <v>36.32141108818135</v>
      </c>
      <c r="D18" s="211">
        <v>28.065806395781905</v>
      </c>
      <c r="E18" s="211">
        <v>100</v>
      </c>
    </row>
    <row r="19" spans="1:5" ht="9" customHeight="1">
      <c r="A19" s="56" t="s">
        <v>278</v>
      </c>
      <c r="B19" s="211">
        <v>39.809203381394077</v>
      </c>
      <c r="C19" s="211">
        <v>37.702308071771242</v>
      </c>
      <c r="D19" s="211">
        <v>22.488488546834684</v>
      </c>
      <c r="E19" s="211">
        <v>100</v>
      </c>
    </row>
    <row r="20" spans="1:5" ht="9" customHeight="1">
      <c r="A20" s="152" t="s">
        <v>63</v>
      </c>
      <c r="B20" s="207">
        <v>52.951156110702144</v>
      </c>
      <c r="C20" s="207">
        <v>39.511390521480003</v>
      </c>
      <c r="D20" s="207">
        <v>7.5374533678178564</v>
      </c>
      <c r="E20" s="207">
        <v>100</v>
      </c>
    </row>
    <row r="21" spans="1:5" ht="9" customHeight="1">
      <c r="A21" s="152" t="s">
        <v>67</v>
      </c>
      <c r="B21" s="207">
        <v>29.411561545737698</v>
      </c>
      <c r="C21" s="207">
        <v>33.833730376925388</v>
      </c>
      <c r="D21" s="207">
        <v>36.754708077336915</v>
      </c>
      <c r="E21" s="207">
        <v>100</v>
      </c>
    </row>
    <row r="22" spans="1:5" ht="9" customHeight="1">
      <c r="A22" s="152" t="s">
        <v>65</v>
      </c>
      <c r="B22" s="207">
        <v>37.991974134668716</v>
      </c>
      <c r="C22" s="207">
        <v>42.70198258874467</v>
      </c>
      <c r="D22" s="207">
        <v>19.306043276586614</v>
      </c>
      <c r="E22" s="207">
        <v>100</v>
      </c>
    </row>
    <row r="23" spans="1:5" ht="9" customHeight="1">
      <c r="A23" s="152" t="s">
        <v>64</v>
      </c>
      <c r="B23" s="207">
        <v>49.894223798416206</v>
      </c>
      <c r="C23" s="207">
        <v>40.255439902373276</v>
      </c>
      <c r="D23" s="207">
        <v>9.8503362992105163</v>
      </c>
      <c r="E23" s="207">
        <v>100</v>
      </c>
    </row>
    <row r="24" spans="1:5" ht="9" customHeight="1">
      <c r="A24" s="152" t="s">
        <v>66</v>
      </c>
      <c r="B24" s="207">
        <v>38.127729286961191</v>
      </c>
      <c r="C24" s="207">
        <v>41.38584664965758</v>
      </c>
      <c r="D24" s="207">
        <v>20.486424063381229</v>
      </c>
      <c r="E24" s="207">
        <v>100</v>
      </c>
    </row>
    <row r="25" spans="1:5" ht="9" customHeight="1">
      <c r="A25" s="152" t="s">
        <v>62</v>
      </c>
      <c r="B25" s="207">
        <v>31.442301150946548</v>
      </c>
      <c r="C25" s="207">
        <v>31.438219341591783</v>
      </c>
      <c r="D25" s="207">
        <v>37.119479507461669</v>
      </c>
      <c r="E25" s="207">
        <v>100</v>
      </c>
    </row>
    <row r="26" spans="1:5" ht="9" customHeight="1">
      <c r="A26" s="152" t="s">
        <v>209</v>
      </c>
      <c r="B26" s="207">
        <v>29.638999343669216</v>
      </c>
      <c r="C26" s="207">
        <v>35.721388050660124</v>
      </c>
      <c r="D26" s="207">
        <v>34.639612605670663</v>
      </c>
      <c r="E26" s="207">
        <v>100</v>
      </c>
    </row>
    <row r="27" spans="1:5" ht="32.25" customHeight="1">
      <c r="A27" s="335" t="s">
        <v>514</v>
      </c>
      <c r="B27" s="335"/>
      <c r="C27" s="335"/>
      <c r="D27" s="335"/>
      <c r="E27" s="335"/>
    </row>
    <row r="28" spans="1:5" ht="10.5" customHeight="1">
      <c r="A28" s="335" t="s">
        <v>439</v>
      </c>
      <c r="B28" s="335"/>
      <c r="C28" s="335"/>
      <c r="D28" s="335"/>
      <c r="E28" s="335"/>
    </row>
    <row r="29" spans="1:5" ht="18" customHeight="1">
      <c r="A29" s="338" t="s">
        <v>386</v>
      </c>
      <c r="B29" s="338"/>
      <c r="C29" s="338"/>
      <c r="D29" s="338"/>
      <c r="E29" s="338"/>
    </row>
    <row r="30" spans="1:5">
      <c r="A30" s="134"/>
      <c r="B30" s="40"/>
      <c r="C30" s="40"/>
      <c r="D30" s="40"/>
      <c r="E30" s="40"/>
    </row>
    <row r="31" spans="1:5" ht="13.5" customHeight="1">
      <c r="B31" s="40"/>
      <c r="C31" s="40"/>
      <c r="D31" s="40"/>
      <c r="E31" s="40"/>
    </row>
    <row r="32" spans="1:5">
      <c r="B32" s="40"/>
      <c r="C32" s="40"/>
      <c r="D32" s="40"/>
      <c r="E32" s="40"/>
    </row>
    <row r="33" spans="2:5">
      <c r="B33" s="40"/>
      <c r="C33" s="40"/>
      <c r="D33" s="40"/>
      <c r="E33" s="40"/>
    </row>
    <row r="34" spans="2:5">
      <c r="B34" s="40"/>
      <c r="C34" s="40"/>
      <c r="D34" s="40"/>
      <c r="E34" s="40"/>
    </row>
    <row r="35" spans="2:5">
      <c r="B35" s="40"/>
      <c r="C35" s="40"/>
      <c r="D35" s="40"/>
      <c r="E35" s="40"/>
    </row>
    <row r="36" spans="2:5">
      <c r="B36" s="40"/>
      <c r="C36" s="40"/>
      <c r="D36" s="40"/>
      <c r="E36" s="40"/>
    </row>
    <row r="37" spans="2:5" ht="12.75" customHeight="1">
      <c r="B37" s="40"/>
      <c r="C37" s="40"/>
      <c r="D37" s="40"/>
      <c r="E37" s="40"/>
    </row>
    <row r="38" spans="2:5">
      <c r="B38" s="40"/>
      <c r="C38" s="40"/>
      <c r="D38" s="40"/>
      <c r="E38" s="40"/>
    </row>
    <row r="39" spans="2:5" ht="13.5" customHeight="1">
      <c r="B39" s="40"/>
      <c r="C39" s="40"/>
      <c r="D39" s="40"/>
      <c r="E39" s="40"/>
    </row>
    <row r="40" spans="2:5">
      <c r="B40" s="160"/>
      <c r="C40" s="160"/>
      <c r="D40" s="160"/>
      <c r="E40" s="160"/>
    </row>
    <row r="41" spans="2:5">
      <c r="B41" s="179"/>
      <c r="C41" s="179"/>
      <c r="D41" s="179"/>
      <c r="E41" s="179"/>
    </row>
    <row r="42" spans="2:5">
      <c r="B42" s="179"/>
      <c r="C42" s="179"/>
      <c r="D42" s="179"/>
      <c r="E42" s="179"/>
    </row>
    <row r="43" spans="2:5">
      <c r="B43" s="179"/>
      <c r="C43" s="179"/>
      <c r="D43" s="179"/>
      <c r="E43" s="179"/>
    </row>
    <row r="44" spans="2:5">
      <c r="B44" s="179"/>
      <c r="C44" s="179"/>
      <c r="D44" s="179"/>
      <c r="E44" s="179"/>
    </row>
    <row r="45" spans="2:5" ht="12.75" customHeight="1">
      <c r="B45" s="179"/>
      <c r="C45" s="179"/>
      <c r="D45" s="179"/>
      <c r="E45" s="179"/>
    </row>
    <row r="46" spans="2:5">
      <c r="B46" s="179"/>
      <c r="C46" s="179"/>
      <c r="D46" s="179"/>
      <c r="E46" s="179"/>
    </row>
    <row r="47" spans="2:5" ht="13.5" customHeight="1">
      <c r="B47" s="179"/>
      <c r="C47" s="179"/>
      <c r="D47" s="179"/>
      <c r="E47" s="179"/>
    </row>
    <row r="48" spans="2:5">
      <c r="B48" s="179"/>
      <c r="C48" s="179"/>
      <c r="D48" s="179"/>
      <c r="E48" s="179"/>
    </row>
    <row r="49" spans="2:5" ht="12.75" customHeight="1">
      <c r="B49" s="179"/>
      <c r="C49" s="179"/>
      <c r="D49" s="179"/>
      <c r="E49" s="179"/>
    </row>
    <row r="50" spans="2:5">
      <c r="B50" s="179"/>
      <c r="C50" s="179"/>
      <c r="D50" s="179"/>
      <c r="E50" s="179"/>
    </row>
    <row r="58" spans="2:5" ht="12.75" customHeight="1"/>
    <row r="60" spans="2:5" ht="13.5" customHeight="1"/>
    <row r="62" spans="2:5" ht="12.75" customHeight="1"/>
  </sheetData>
  <mergeCells count="9">
    <mergeCell ref="A1:E1"/>
    <mergeCell ref="A29:E29"/>
    <mergeCell ref="A2:E2"/>
    <mergeCell ref="A4:E4"/>
    <mergeCell ref="A5:E5"/>
    <mergeCell ref="A28:E28"/>
    <mergeCell ref="A27:E27"/>
    <mergeCell ref="A3:E3"/>
    <mergeCell ref="A17:E17"/>
  </mergeCells>
  <phoneticPr fontId="1" type="noConversion"/>
  <pageMargins left="1.05" right="1.05" top="0.5" bottom="0.25" header="0" footer="0"/>
  <pageSetup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dimension ref="A1:C46"/>
  <sheetViews>
    <sheetView showGridLines="0" view="pageLayout" zoomScale="130" zoomScaleNormal="115" zoomScaleSheetLayoutView="100" zoomScalePageLayoutView="130" workbookViewId="0">
      <selection activeCell="D10" sqref="D10"/>
    </sheetView>
  </sheetViews>
  <sheetFormatPr defaultRowHeight="8.25"/>
  <cols>
    <col min="1" max="2" width="12.5703125" style="155" customWidth="1"/>
    <col min="3" max="16384" width="9.140625" style="155"/>
  </cols>
  <sheetData>
    <row r="1" spans="1:3" ht="10.5" customHeight="1">
      <c r="A1" s="345" t="s">
        <v>515</v>
      </c>
      <c r="B1" s="345"/>
    </row>
    <row r="2" spans="1:3" ht="36" customHeight="1">
      <c r="A2" s="339" t="s">
        <v>516</v>
      </c>
      <c r="B2" s="339"/>
    </row>
    <row r="3" spans="1:3" ht="35.25" customHeight="1">
      <c r="A3" s="337" t="s">
        <v>517</v>
      </c>
      <c r="B3" s="337"/>
      <c r="C3" s="210"/>
    </row>
    <row r="4" spans="1:3" ht="7.5" customHeight="1">
      <c r="A4" s="330"/>
      <c r="B4" s="330"/>
    </row>
    <row r="5" spans="1:3" ht="27.75" customHeight="1">
      <c r="A5" s="341" t="s">
        <v>565</v>
      </c>
      <c r="B5" s="341"/>
    </row>
    <row r="6" spans="1:3" ht="8.25" customHeight="1">
      <c r="B6" s="9" t="s">
        <v>217</v>
      </c>
    </row>
    <row r="7" spans="1:3" ht="9" customHeight="1">
      <c r="A7" s="56" t="s">
        <v>277</v>
      </c>
      <c r="B7" s="58">
        <v>30000</v>
      </c>
    </row>
    <row r="8" spans="1:3" ht="9.75" customHeight="1">
      <c r="A8" s="56" t="s">
        <v>278</v>
      </c>
      <c r="B8" s="58">
        <v>24000</v>
      </c>
    </row>
    <row r="9" spans="1:3" ht="9" customHeight="1">
      <c r="A9" s="152" t="s">
        <v>63</v>
      </c>
      <c r="B9" s="212">
        <v>18000</v>
      </c>
    </row>
    <row r="10" spans="1:3" ht="9" customHeight="1">
      <c r="A10" s="152" t="s">
        <v>67</v>
      </c>
      <c r="B10" s="212">
        <v>35000</v>
      </c>
    </row>
    <row r="11" spans="1:3" ht="9.75" customHeight="1">
      <c r="A11" s="152" t="s">
        <v>65</v>
      </c>
      <c r="B11" s="212">
        <v>25000</v>
      </c>
    </row>
    <row r="12" spans="1:3" ht="9" customHeight="1">
      <c r="A12" s="152" t="s">
        <v>64</v>
      </c>
      <c r="B12" s="212">
        <v>20000</v>
      </c>
    </row>
    <row r="13" spans="1:3" ht="9" customHeight="1">
      <c r="A13" s="152" t="s">
        <v>66</v>
      </c>
      <c r="B13" s="212">
        <v>25000</v>
      </c>
    </row>
    <row r="14" spans="1:3" ht="9" customHeight="1">
      <c r="A14" s="152" t="s">
        <v>62</v>
      </c>
      <c r="B14" s="212">
        <v>33600</v>
      </c>
    </row>
    <row r="15" spans="1:3" ht="9" customHeight="1">
      <c r="A15" s="152" t="s">
        <v>209</v>
      </c>
      <c r="B15" s="212">
        <v>33800</v>
      </c>
    </row>
    <row r="16" spans="1:3" ht="64.5" customHeight="1">
      <c r="A16" s="335" t="s">
        <v>514</v>
      </c>
      <c r="B16" s="335"/>
    </row>
    <row r="17" spans="1:2" ht="21.75" customHeight="1">
      <c r="A17" s="335" t="s">
        <v>413</v>
      </c>
      <c r="B17" s="335"/>
    </row>
    <row r="18" spans="1:2" ht="18" customHeight="1">
      <c r="A18" s="329" t="s">
        <v>386</v>
      </c>
      <c r="B18" s="329"/>
    </row>
    <row r="19" spans="1:2">
      <c r="A19" s="172"/>
    </row>
    <row r="20" spans="1:2">
      <c r="B20" s="160"/>
    </row>
    <row r="21" spans="1:2" ht="12.75" customHeight="1">
      <c r="B21" s="160"/>
    </row>
    <row r="22" spans="1:2">
      <c r="B22" s="160"/>
    </row>
    <row r="23" spans="1:2">
      <c r="B23" s="160"/>
    </row>
    <row r="24" spans="1:2" ht="13.5" customHeight="1">
      <c r="B24" s="160"/>
    </row>
    <row r="25" spans="1:2">
      <c r="B25" s="160"/>
    </row>
    <row r="26" spans="1:2">
      <c r="B26" s="160"/>
    </row>
    <row r="27" spans="1:2">
      <c r="B27" s="160"/>
    </row>
    <row r="28" spans="1:2">
      <c r="B28" s="160"/>
    </row>
    <row r="29" spans="1:2">
      <c r="A29" s="172"/>
    </row>
    <row r="37" ht="12.75" customHeight="1"/>
    <row r="40" ht="12.75" customHeight="1"/>
    <row r="43" ht="12.75" customHeight="1"/>
    <row r="46" ht="12.75" customHeight="1"/>
  </sheetData>
  <mergeCells count="8">
    <mergeCell ref="A1:B1"/>
    <mergeCell ref="A2:B2"/>
    <mergeCell ref="A3:B3"/>
    <mergeCell ref="A18:B18"/>
    <mergeCell ref="A4:B4"/>
    <mergeCell ref="A17:B17"/>
    <mergeCell ref="A5:B5"/>
    <mergeCell ref="A16:B16"/>
  </mergeCells>
  <phoneticPr fontId="1" type="noConversion"/>
  <pageMargins left="1.05" right="1.05" top="0.5" bottom="0.25" header="0" footer="0"/>
  <pageSetup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dimension ref="A1:E50"/>
  <sheetViews>
    <sheetView showGridLines="0" view="pageLayout" zoomScale="130" zoomScaleNormal="100" zoomScaleSheetLayoutView="100" zoomScalePageLayoutView="130" workbookViewId="0">
      <selection activeCell="E18" sqref="E18"/>
    </sheetView>
  </sheetViews>
  <sheetFormatPr defaultRowHeight="8.25"/>
  <cols>
    <col min="1" max="1" width="12.85546875" style="155" customWidth="1"/>
    <col min="2" max="5" width="10.42578125" style="155" customWidth="1"/>
    <col min="6" max="16384" width="9.140625" style="155"/>
  </cols>
  <sheetData>
    <row r="1" spans="1:5" ht="10.5" customHeight="1">
      <c r="A1" s="345" t="s">
        <v>518</v>
      </c>
      <c r="B1" s="345"/>
      <c r="C1" s="345"/>
      <c r="D1" s="345"/>
      <c r="E1" s="345"/>
    </row>
    <row r="2" spans="1:5" ht="21.75" customHeight="1">
      <c r="A2" s="339" t="s">
        <v>466</v>
      </c>
      <c r="B2" s="339"/>
      <c r="C2" s="339"/>
      <c r="D2" s="339"/>
      <c r="E2" s="339"/>
    </row>
    <row r="3" spans="1:5" ht="27.75" customHeight="1">
      <c r="A3" s="333" t="s">
        <v>586</v>
      </c>
      <c r="B3" s="333"/>
      <c r="C3" s="333"/>
      <c r="D3" s="333"/>
      <c r="E3" s="333"/>
    </row>
    <row r="4" spans="1:5" ht="7.5" customHeight="1">
      <c r="A4" s="330"/>
      <c r="B4" s="330"/>
      <c r="C4" s="330"/>
      <c r="D4" s="330"/>
      <c r="E4" s="330"/>
    </row>
    <row r="5" spans="1:5" ht="28.5" customHeight="1">
      <c r="A5" s="341" t="s">
        <v>566</v>
      </c>
      <c r="B5" s="341"/>
      <c r="C5" s="341"/>
      <c r="D5" s="341"/>
      <c r="E5" s="341"/>
    </row>
    <row r="6" spans="1:5" ht="9" customHeight="1">
      <c r="B6" s="171" t="s">
        <v>43</v>
      </c>
      <c r="C6" s="171" t="s">
        <v>44</v>
      </c>
      <c r="D6" s="171" t="s">
        <v>45</v>
      </c>
      <c r="E6" s="221" t="s">
        <v>2</v>
      </c>
    </row>
    <row r="7" spans="1:5" ht="9" customHeight="1">
      <c r="A7" s="56" t="s">
        <v>277</v>
      </c>
      <c r="B7" s="124">
        <v>9669538</v>
      </c>
      <c r="C7" s="124">
        <v>38440233</v>
      </c>
      <c r="D7" s="124">
        <v>33965088</v>
      </c>
      <c r="E7" s="124">
        <v>82074859</v>
      </c>
    </row>
    <row r="8" spans="1:5" ht="9" customHeight="1">
      <c r="A8" s="56" t="s">
        <v>278</v>
      </c>
      <c r="B8" s="124">
        <v>3580171</v>
      </c>
      <c r="C8" s="124">
        <v>7696242</v>
      </c>
      <c r="D8" s="124">
        <v>5137235</v>
      </c>
      <c r="E8" s="124">
        <v>16413648</v>
      </c>
    </row>
    <row r="9" spans="1:5" ht="9" customHeight="1">
      <c r="A9" s="152" t="s">
        <v>63</v>
      </c>
      <c r="B9" s="126">
        <v>1646932</v>
      </c>
      <c r="C9" s="126">
        <v>2490982</v>
      </c>
      <c r="D9" s="126">
        <v>518172</v>
      </c>
      <c r="E9" s="126">
        <v>4656086</v>
      </c>
    </row>
    <row r="10" spans="1:5" ht="9" customHeight="1">
      <c r="A10" s="152" t="s">
        <v>67</v>
      </c>
      <c r="B10" s="126">
        <v>572439</v>
      </c>
      <c r="C10" s="126">
        <v>1679315</v>
      </c>
      <c r="D10" s="126">
        <v>2076497</v>
      </c>
      <c r="E10" s="126">
        <v>4328251</v>
      </c>
    </row>
    <row r="11" spans="1:5" ht="9" customHeight="1">
      <c r="A11" s="152" t="s">
        <v>65</v>
      </c>
      <c r="B11" s="126">
        <v>312631</v>
      </c>
      <c r="C11" s="126">
        <v>823352</v>
      </c>
      <c r="D11" s="126">
        <v>402939</v>
      </c>
      <c r="E11" s="126">
        <v>1538922</v>
      </c>
    </row>
    <row r="12" spans="1:5" ht="9" customHeight="1">
      <c r="A12" s="152" t="s">
        <v>64</v>
      </c>
      <c r="B12" s="126">
        <v>450648</v>
      </c>
      <c r="C12" s="126">
        <v>730723</v>
      </c>
      <c r="D12" s="126">
        <v>190713</v>
      </c>
      <c r="E12" s="126">
        <v>1372084</v>
      </c>
    </row>
    <row r="13" spans="1:5" ht="9.75" customHeight="1">
      <c r="A13" s="152" t="s">
        <v>66</v>
      </c>
      <c r="B13" s="126">
        <v>241567</v>
      </c>
      <c r="C13" s="126">
        <v>627680</v>
      </c>
      <c r="D13" s="126">
        <v>352408</v>
      </c>
      <c r="E13" s="126">
        <v>1221655</v>
      </c>
    </row>
    <row r="14" spans="1:5" ht="9" customHeight="1">
      <c r="A14" s="152" t="s">
        <v>62</v>
      </c>
      <c r="B14" s="126">
        <v>64101</v>
      </c>
      <c r="C14" s="126">
        <v>187841</v>
      </c>
      <c r="D14" s="126">
        <v>268088</v>
      </c>
      <c r="E14" s="126">
        <v>520030</v>
      </c>
    </row>
    <row r="15" spans="1:5" ht="9" customHeight="1">
      <c r="A15" s="152" t="s">
        <v>209</v>
      </c>
      <c r="B15" s="126">
        <v>291853</v>
      </c>
      <c r="C15" s="126">
        <v>1156349</v>
      </c>
      <c r="D15" s="126">
        <v>1328418</v>
      </c>
      <c r="E15" s="126">
        <v>2776620</v>
      </c>
    </row>
    <row r="16" spans="1:5" ht="9" customHeight="1">
      <c r="B16" s="40"/>
      <c r="C16" s="40"/>
      <c r="D16" s="40"/>
      <c r="E16" s="40"/>
    </row>
    <row r="17" spans="1:5" ht="9" customHeight="1">
      <c r="A17" s="373" t="s">
        <v>455</v>
      </c>
      <c r="B17" s="373"/>
      <c r="C17" s="40"/>
      <c r="D17" s="40"/>
      <c r="E17" s="40"/>
    </row>
    <row r="18" spans="1:5" ht="9" customHeight="1">
      <c r="A18" s="56" t="s">
        <v>277</v>
      </c>
      <c r="B18" s="104">
        <v>11.781364132468385</v>
      </c>
      <c r="C18" s="104">
        <v>46.83557604405997</v>
      </c>
      <c r="D18" s="104">
        <v>41.38305982347164</v>
      </c>
      <c r="E18" s="104">
        <v>100</v>
      </c>
    </row>
    <row r="19" spans="1:5" ht="9" customHeight="1">
      <c r="A19" s="56" t="s">
        <v>278</v>
      </c>
      <c r="B19" s="104">
        <v>21.812159003287995</v>
      </c>
      <c r="C19" s="104">
        <v>46.889283844761387</v>
      </c>
      <c r="D19" s="104">
        <v>31.298557151950625</v>
      </c>
      <c r="E19" s="104">
        <v>100</v>
      </c>
    </row>
    <row r="20" spans="1:5" ht="9" customHeight="1">
      <c r="A20" s="152" t="s">
        <v>63</v>
      </c>
      <c r="B20" s="105">
        <v>35.371597517743446</v>
      </c>
      <c r="C20" s="105">
        <v>53.499484330830661</v>
      </c>
      <c r="D20" s="105">
        <v>11.128918151425896</v>
      </c>
      <c r="E20" s="105">
        <v>100</v>
      </c>
    </row>
    <row r="21" spans="1:5" ht="9" customHeight="1">
      <c r="A21" s="152" t="s">
        <v>67</v>
      </c>
      <c r="B21" s="105">
        <v>13.22564241306708</v>
      </c>
      <c r="C21" s="105">
        <v>38.798928250695255</v>
      </c>
      <c r="D21" s="105">
        <v>47.97542933623766</v>
      </c>
      <c r="E21" s="105">
        <v>100</v>
      </c>
    </row>
    <row r="22" spans="1:5" ht="9" customHeight="1">
      <c r="A22" s="152" t="s">
        <v>65</v>
      </c>
      <c r="B22" s="105">
        <v>20.314934740032307</v>
      </c>
      <c r="C22" s="105">
        <v>53.501866891239445</v>
      </c>
      <c r="D22" s="105">
        <v>26.183198368728238</v>
      </c>
      <c r="E22" s="105">
        <v>100</v>
      </c>
    </row>
    <row r="23" spans="1:5" ht="9" customHeight="1">
      <c r="A23" s="152" t="s">
        <v>64</v>
      </c>
      <c r="B23" s="105">
        <v>32.844053279536823</v>
      </c>
      <c r="C23" s="105">
        <v>53.256433279595129</v>
      </c>
      <c r="D23" s="105">
        <v>13.899513440868052</v>
      </c>
      <c r="E23" s="105">
        <v>100</v>
      </c>
    </row>
    <row r="24" spans="1:5" ht="9" customHeight="1">
      <c r="A24" s="152" t="s">
        <v>66</v>
      </c>
      <c r="B24" s="105">
        <v>19.773749544675052</v>
      </c>
      <c r="C24" s="105">
        <v>51.379481113735046</v>
      </c>
      <c r="D24" s="105">
        <v>28.846769341589891</v>
      </c>
      <c r="E24" s="105">
        <v>100</v>
      </c>
    </row>
    <row r="25" spans="1:5" ht="9" customHeight="1">
      <c r="A25" s="152" t="s">
        <v>62</v>
      </c>
      <c r="B25" s="105">
        <v>12.32640424590889</v>
      </c>
      <c r="C25" s="105">
        <v>36.121185316231752</v>
      </c>
      <c r="D25" s="105">
        <v>51.552410437859351</v>
      </c>
      <c r="E25" s="105">
        <v>100</v>
      </c>
    </row>
    <row r="26" spans="1:5" ht="9" customHeight="1">
      <c r="A26" s="152" t="s">
        <v>209</v>
      </c>
      <c r="B26" s="105">
        <v>10.511089021904329</v>
      </c>
      <c r="C26" s="105">
        <v>41.645922020298059</v>
      </c>
      <c r="D26" s="105">
        <v>47.842988957797608</v>
      </c>
      <c r="E26" s="105">
        <v>100</v>
      </c>
    </row>
    <row r="27" spans="1:5" ht="32.25" customHeight="1">
      <c r="A27" s="335" t="s">
        <v>514</v>
      </c>
      <c r="B27" s="335"/>
      <c r="C27" s="335"/>
      <c r="D27" s="335"/>
      <c r="E27" s="335"/>
    </row>
    <row r="28" spans="1:5" ht="10.5" customHeight="1">
      <c r="A28" s="335" t="s">
        <v>413</v>
      </c>
      <c r="B28" s="335"/>
      <c r="C28" s="335"/>
      <c r="D28" s="335"/>
      <c r="E28" s="335"/>
    </row>
    <row r="29" spans="1:5" ht="18" customHeight="1">
      <c r="A29" s="338" t="s">
        <v>386</v>
      </c>
      <c r="B29" s="338"/>
      <c r="C29" s="338"/>
      <c r="D29" s="338"/>
      <c r="E29" s="338"/>
    </row>
    <row r="30" spans="1:5">
      <c r="B30" s="40"/>
      <c r="C30" s="40"/>
      <c r="D30" s="40"/>
      <c r="E30" s="40"/>
    </row>
    <row r="31" spans="1:5" ht="13.5" customHeight="1">
      <c r="B31" s="40"/>
      <c r="C31" s="40"/>
      <c r="D31" s="40"/>
      <c r="E31" s="40"/>
    </row>
    <row r="32" spans="1:5">
      <c r="B32" s="40"/>
      <c r="C32" s="40"/>
      <c r="D32" s="40"/>
      <c r="E32" s="40"/>
    </row>
    <row r="33" spans="2:5">
      <c r="B33" s="40"/>
      <c r="C33" s="40"/>
      <c r="D33" s="40"/>
      <c r="E33" s="40"/>
    </row>
    <row r="34" spans="2:5">
      <c r="B34" s="40"/>
      <c r="C34" s="40"/>
      <c r="D34" s="40"/>
      <c r="E34" s="40"/>
    </row>
    <row r="35" spans="2:5">
      <c r="B35" s="40"/>
      <c r="C35" s="40"/>
      <c r="D35" s="40"/>
      <c r="E35" s="40"/>
    </row>
    <row r="36" spans="2:5">
      <c r="B36" s="40"/>
      <c r="C36" s="40"/>
      <c r="D36" s="40"/>
      <c r="E36" s="40"/>
    </row>
    <row r="37" spans="2:5" ht="12.75" customHeight="1">
      <c r="B37" s="40"/>
      <c r="C37" s="40"/>
      <c r="D37" s="40"/>
      <c r="E37" s="40"/>
    </row>
    <row r="38" spans="2:5">
      <c r="B38" s="40"/>
      <c r="C38" s="40"/>
      <c r="D38" s="40"/>
      <c r="E38" s="40"/>
    </row>
    <row r="39" spans="2:5" ht="13.5" customHeight="1">
      <c r="B39" s="40"/>
      <c r="C39" s="40"/>
      <c r="D39" s="40"/>
      <c r="E39" s="40"/>
    </row>
    <row r="40" spans="2:5">
      <c r="B40" s="160"/>
      <c r="C40" s="160"/>
      <c r="D40" s="160"/>
      <c r="E40" s="160"/>
    </row>
    <row r="41" spans="2:5" ht="12.75" customHeight="1">
      <c r="B41" s="179"/>
      <c r="C41" s="179"/>
      <c r="D41" s="179"/>
      <c r="E41" s="179"/>
    </row>
    <row r="42" spans="2:5">
      <c r="B42" s="179"/>
      <c r="C42" s="179"/>
      <c r="D42" s="179"/>
      <c r="E42" s="179"/>
    </row>
    <row r="43" spans="2:5">
      <c r="B43" s="179"/>
      <c r="C43" s="179"/>
      <c r="D43" s="179"/>
      <c r="E43" s="179"/>
    </row>
    <row r="44" spans="2:5">
      <c r="B44" s="179"/>
      <c r="C44" s="179"/>
      <c r="D44" s="179"/>
      <c r="E44" s="179"/>
    </row>
    <row r="45" spans="2:5">
      <c r="B45" s="179"/>
      <c r="C45" s="179"/>
      <c r="D45" s="179"/>
      <c r="E45" s="179"/>
    </row>
    <row r="46" spans="2:5">
      <c r="B46" s="179"/>
      <c r="C46" s="179"/>
      <c r="D46" s="179"/>
      <c r="E46" s="179"/>
    </row>
    <row r="47" spans="2:5">
      <c r="B47" s="179"/>
      <c r="C47" s="179"/>
      <c r="D47" s="179"/>
      <c r="E47" s="179"/>
    </row>
    <row r="48" spans="2:5">
      <c r="B48" s="179"/>
      <c r="C48" s="179"/>
      <c r="D48" s="179"/>
      <c r="E48" s="179"/>
    </row>
    <row r="49" spans="2:5">
      <c r="B49" s="179"/>
      <c r="C49" s="179"/>
      <c r="D49" s="179"/>
      <c r="E49" s="179"/>
    </row>
    <row r="50" spans="2:5">
      <c r="B50" s="179"/>
      <c r="C50" s="179"/>
      <c r="D50" s="179"/>
      <c r="E50" s="179"/>
    </row>
  </sheetData>
  <mergeCells count="9">
    <mergeCell ref="A1:E1"/>
    <mergeCell ref="A2:E2"/>
    <mergeCell ref="A29:E29"/>
    <mergeCell ref="A3:E3"/>
    <mergeCell ref="A4:E4"/>
    <mergeCell ref="A5:E5"/>
    <mergeCell ref="A28:E28"/>
    <mergeCell ref="A27:E27"/>
    <mergeCell ref="A17:B17"/>
  </mergeCells>
  <phoneticPr fontId="1" type="noConversion"/>
  <pageMargins left="1.05" right="1.05" top="0.5" bottom="0.25" header="0" footer="0"/>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dimension ref="A1:C46"/>
  <sheetViews>
    <sheetView showGridLines="0" view="pageLayout" zoomScale="130" zoomScaleNormal="115" zoomScaleSheetLayoutView="100" zoomScalePageLayoutView="130" workbookViewId="0">
      <selection activeCell="E18" sqref="E18"/>
    </sheetView>
  </sheetViews>
  <sheetFormatPr defaultRowHeight="8.25"/>
  <cols>
    <col min="1" max="2" width="12.5703125" style="155" customWidth="1"/>
    <col min="3" max="16384" width="9.140625" style="155"/>
  </cols>
  <sheetData>
    <row r="1" spans="1:3" ht="10.5" customHeight="1">
      <c r="A1" s="345" t="s">
        <v>519</v>
      </c>
      <c r="B1" s="345"/>
    </row>
    <row r="2" spans="1:3" ht="36" customHeight="1">
      <c r="A2" s="339" t="s">
        <v>516</v>
      </c>
      <c r="B2" s="339"/>
    </row>
    <row r="3" spans="1:3" ht="54" customHeight="1">
      <c r="A3" s="337" t="s">
        <v>520</v>
      </c>
      <c r="B3" s="337"/>
      <c r="C3" s="210"/>
    </row>
    <row r="4" spans="1:3" ht="7.5" customHeight="1">
      <c r="A4" s="330"/>
      <c r="B4" s="330"/>
    </row>
    <row r="5" spans="1:3" ht="39.75" customHeight="1">
      <c r="A5" s="341" t="s">
        <v>567</v>
      </c>
      <c r="B5" s="341"/>
    </row>
    <row r="6" spans="1:3" ht="9.1999999999999993" customHeight="1">
      <c r="B6" s="9" t="s">
        <v>217</v>
      </c>
    </row>
    <row r="7" spans="1:3" ht="9.1999999999999993" customHeight="1">
      <c r="A7" s="56" t="s">
        <v>277</v>
      </c>
      <c r="B7" s="58">
        <v>42000</v>
      </c>
    </row>
    <row r="8" spans="1:3" ht="9.1999999999999993" customHeight="1">
      <c r="A8" s="56" t="s">
        <v>278</v>
      </c>
      <c r="B8" s="58">
        <v>33000</v>
      </c>
    </row>
    <row r="9" spans="1:3" ht="9.1999999999999993" customHeight="1">
      <c r="A9" s="152" t="s">
        <v>63</v>
      </c>
      <c r="B9" s="212">
        <v>24000</v>
      </c>
    </row>
    <row r="10" spans="1:3" ht="9.1999999999999993" customHeight="1">
      <c r="A10" s="152" t="s">
        <v>67</v>
      </c>
      <c r="B10" s="212">
        <v>46700</v>
      </c>
    </row>
    <row r="11" spans="1:3" ht="9.1999999999999993" customHeight="1">
      <c r="A11" s="152" t="s">
        <v>65</v>
      </c>
      <c r="B11" s="212">
        <v>32000</v>
      </c>
    </row>
    <row r="12" spans="1:3" ht="9.1999999999999993" customHeight="1">
      <c r="A12" s="152" t="s">
        <v>64</v>
      </c>
      <c r="B12" s="212">
        <v>25000</v>
      </c>
    </row>
    <row r="13" spans="1:3" ht="9.1999999999999993" customHeight="1">
      <c r="A13" s="152" t="s">
        <v>66</v>
      </c>
      <c r="B13" s="212">
        <v>33000</v>
      </c>
    </row>
    <row r="14" spans="1:3" ht="9.1999999999999993" customHeight="1">
      <c r="A14" s="152" t="s">
        <v>62</v>
      </c>
      <c r="B14" s="212">
        <v>50000</v>
      </c>
    </row>
    <row r="15" spans="1:3" ht="9.1999999999999993" customHeight="1">
      <c r="A15" s="152" t="s">
        <v>209</v>
      </c>
      <c r="B15" s="212">
        <v>46900</v>
      </c>
    </row>
    <row r="16" spans="1:3" ht="64.5" customHeight="1">
      <c r="A16" s="335" t="s">
        <v>514</v>
      </c>
      <c r="B16" s="335"/>
    </row>
    <row r="17" spans="1:2" ht="21.75" customHeight="1">
      <c r="A17" s="335" t="s">
        <v>413</v>
      </c>
      <c r="B17" s="335"/>
    </row>
    <row r="18" spans="1:2" ht="18" customHeight="1">
      <c r="A18" s="329" t="s">
        <v>386</v>
      </c>
      <c r="B18" s="329"/>
    </row>
    <row r="19" spans="1:2">
      <c r="A19" s="172"/>
    </row>
    <row r="20" spans="1:2">
      <c r="B20" s="160"/>
    </row>
    <row r="21" spans="1:2" ht="12.75" customHeight="1">
      <c r="B21" s="160"/>
    </row>
    <row r="22" spans="1:2">
      <c r="B22" s="160"/>
    </row>
    <row r="23" spans="1:2">
      <c r="B23" s="160"/>
    </row>
    <row r="24" spans="1:2" ht="13.5" customHeight="1">
      <c r="B24" s="160"/>
    </row>
    <row r="25" spans="1:2">
      <c r="B25" s="160"/>
    </row>
    <row r="26" spans="1:2">
      <c r="B26" s="160"/>
    </row>
    <row r="27" spans="1:2">
      <c r="B27" s="160"/>
    </row>
    <row r="28" spans="1:2">
      <c r="B28" s="160"/>
    </row>
    <row r="29" spans="1:2">
      <c r="A29" s="172"/>
    </row>
    <row r="37" ht="12.75" customHeight="1"/>
    <row r="40" ht="12.75" customHeight="1"/>
    <row r="43" ht="12.75" customHeight="1"/>
    <row r="46" ht="12.75" customHeight="1"/>
  </sheetData>
  <mergeCells count="8">
    <mergeCell ref="A17:B17"/>
    <mergeCell ref="A18:B18"/>
    <mergeCell ref="A1:B1"/>
    <mergeCell ref="A2:B2"/>
    <mergeCell ref="A3:B3"/>
    <mergeCell ref="A4:B4"/>
    <mergeCell ref="A5:B5"/>
    <mergeCell ref="A16:B16"/>
  </mergeCells>
  <pageMargins left="1.05" right="1.05" top="0.5" bottom="0.25" header="0" footer="0"/>
  <pageSetup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dimension ref="A1:H42"/>
  <sheetViews>
    <sheetView showGridLines="0" view="pageLayout" zoomScale="115" zoomScaleNormal="100" zoomScaleSheetLayoutView="100" zoomScalePageLayoutView="115" workbookViewId="0">
      <selection activeCell="A3" sqref="A3:G3"/>
    </sheetView>
  </sheetViews>
  <sheetFormatPr defaultRowHeight="8.25"/>
  <cols>
    <col min="1" max="1" width="13.5703125" style="155" customWidth="1"/>
    <col min="2" max="7" width="11.5703125" style="155" customWidth="1"/>
    <col min="8" max="16384" width="9.140625" style="155"/>
  </cols>
  <sheetData>
    <row r="1" spans="1:8" ht="10.5" customHeight="1">
      <c r="A1" s="345" t="s">
        <v>521</v>
      </c>
      <c r="B1" s="345"/>
      <c r="C1" s="345"/>
      <c r="D1" s="345"/>
      <c r="E1" s="345"/>
      <c r="F1" s="345"/>
      <c r="G1" s="345"/>
    </row>
    <row r="2" spans="1:8" ht="12" customHeight="1">
      <c r="A2" s="339" t="s">
        <v>449</v>
      </c>
      <c r="B2" s="339"/>
      <c r="C2" s="339"/>
      <c r="D2" s="339"/>
      <c r="E2" s="339"/>
      <c r="F2" s="339"/>
      <c r="G2" s="339"/>
    </row>
    <row r="3" spans="1:8" ht="18" customHeight="1">
      <c r="A3" s="333" t="s">
        <v>607</v>
      </c>
      <c r="B3" s="333"/>
      <c r="C3" s="333"/>
      <c r="D3" s="333"/>
      <c r="E3" s="333"/>
      <c r="F3" s="333"/>
      <c r="G3" s="333"/>
    </row>
    <row r="4" spans="1:8" ht="7.5" customHeight="1">
      <c r="A4" s="330"/>
      <c r="B4" s="330"/>
      <c r="C4" s="330"/>
      <c r="D4" s="330"/>
      <c r="E4" s="330"/>
      <c r="F4" s="330"/>
      <c r="G4" s="330"/>
    </row>
    <row r="5" spans="1:8" ht="18" customHeight="1">
      <c r="A5" s="341" t="s">
        <v>522</v>
      </c>
      <c r="B5" s="341"/>
      <c r="C5" s="341"/>
      <c r="D5" s="341"/>
      <c r="E5" s="341"/>
      <c r="F5" s="341"/>
    </row>
    <row r="6" spans="1:8" ht="9.1999999999999993" customHeight="1">
      <c r="A6" s="2"/>
      <c r="B6" s="26" t="s">
        <v>59</v>
      </c>
      <c r="C6" s="26" t="s">
        <v>30</v>
      </c>
      <c r="D6" s="26" t="s">
        <v>60</v>
      </c>
      <c r="E6" s="26" t="s">
        <v>31</v>
      </c>
      <c r="F6" s="26" t="s">
        <v>61</v>
      </c>
    </row>
    <row r="7" spans="1:8" ht="9.1999999999999993" customHeight="1">
      <c r="A7" s="2"/>
      <c r="B7" s="222" t="s">
        <v>559</v>
      </c>
      <c r="C7" s="222" t="s">
        <v>560</v>
      </c>
      <c r="D7" s="222" t="s">
        <v>561</v>
      </c>
      <c r="E7" s="222" t="s">
        <v>562</v>
      </c>
      <c r="F7" s="223" t="s">
        <v>563</v>
      </c>
      <c r="G7" s="233" t="s">
        <v>2</v>
      </c>
      <c r="H7" s="162"/>
    </row>
    <row r="8" spans="1:8" ht="9.1999999999999993" customHeight="1">
      <c r="A8" s="56" t="s">
        <v>277</v>
      </c>
      <c r="B8" s="148">
        <v>19514931</v>
      </c>
      <c r="C8" s="148">
        <v>19754037</v>
      </c>
      <c r="D8" s="148">
        <v>19547032</v>
      </c>
      <c r="E8" s="148">
        <v>20066014</v>
      </c>
      <c r="F8" s="148">
        <v>19890595</v>
      </c>
      <c r="G8" s="148">
        <v>98772609</v>
      </c>
      <c r="H8"/>
    </row>
    <row r="9" spans="1:8" ht="9.1999999999999993" customHeight="1">
      <c r="A9" s="56" t="s">
        <v>278</v>
      </c>
      <c r="B9" s="148">
        <v>3404622</v>
      </c>
      <c r="C9" s="148">
        <v>3450920</v>
      </c>
      <c r="D9" s="148">
        <v>3081180</v>
      </c>
      <c r="E9" s="148">
        <v>2839718</v>
      </c>
      <c r="F9" s="148">
        <v>3019423</v>
      </c>
      <c r="G9" s="148">
        <v>15795863</v>
      </c>
      <c r="H9"/>
    </row>
    <row r="10" spans="1:8" ht="9.1999999999999993" customHeight="1">
      <c r="A10" s="152" t="s">
        <v>63</v>
      </c>
      <c r="B10" s="150">
        <v>1085746</v>
      </c>
      <c r="C10" s="150">
        <v>1259515</v>
      </c>
      <c r="D10" s="150">
        <v>924584</v>
      </c>
      <c r="E10" s="150">
        <v>632804</v>
      </c>
      <c r="F10" s="150">
        <v>290854</v>
      </c>
      <c r="G10" s="150">
        <v>4193503</v>
      </c>
      <c r="H10" s="234"/>
    </row>
    <row r="11" spans="1:8" ht="9.1999999999999993" customHeight="1">
      <c r="A11" s="152" t="s">
        <v>67</v>
      </c>
      <c r="B11" s="150">
        <v>617164</v>
      </c>
      <c r="C11" s="150">
        <v>561896</v>
      </c>
      <c r="D11" s="150">
        <v>642833</v>
      </c>
      <c r="E11" s="150">
        <v>799123</v>
      </c>
      <c r="F11" s="150">
        <v>1204587</v>
      </c>
      <c r="G11" s="150">
        <v>3825603</v>
      </c>
      <c r="H11" s="234"/>
    </row>
    <row r="12" spans="1:8" ht="9.1999999999999993" customHeight="1">
      <c r="A12" s="152" t="s">
        <v>65</v>
      </c>
      <c r="B12" s="150">
        <v>421913</v>
      </c>
      <c r="C12" s="150">
        <v>373886</v>
      </c>
      <c r="D12" s="150">
        <v>333338</v>
      </c>
      <c r="E12" s="150">
        <v>263099</v>
      </c>
      <c r="F12" s="150">
        <v>220195</v>
      </c>
      <c r="G12" s="150">
        <v>1612431</v>
      </c>
      <c r="H12" s="234"/>
    </row>
    <row r="13" spans="1:8" ht="9.1999999999999993" customHeight="1">
      <c r="A13" s="152" t="s">
        <v>64</v>
      </c>
      <c r="B13" s="150">
        <v>228835</v>
      </c>
      <c r="C13" s="150">
        <v>272249</v>
      </c>
      <c r="D13" s="150">
        <v>247410</v>
      </c>
      <c r="E13" s="150">
        <v>191828</v>
      </c>
      <c r="F13" s="150">
        <v>114910</v>
      </c>
      <c r="G13" s="150">
        <v>1055232</v>
      </c>
      <c r="H13" s="234"/>
    </row>
    <row r="14" spans="1:8" ht="9.1999999999999993" customHeight="1">
      <c r="A14" s="152" t="s">
        <v>66</v>
      </c>
      <c r="B14" s="150">
        <v>195097</v>
      </c>
      <c r="C14" s="150">
        <v>224274</v>
      </c>
      <c r="D14" s="150">
        <v>224673</v>
      </c>
      <c r="E14" s="150">
        <v>213855</v>
      </c>
      <c r="F14" s="150">
        <v>201699</v>
      </c>
      <c r="G14" s="150">
        <v>1059598</v>
      </c>
      <c r="H14" s="234"/>
    </row>
    <row r="15" spans="1:8" ht="9.1999999999999993" customHeight="1">
      <c r="A15" s="152" t="s">
        <v>62</v>
      </c>
      <c r="B15" s="150">
        <v>158621</v>
      </c>
      <c r="C15" s="150">
        <v>104346</v>
      </c>
      <c r="D15" s="150">
        <v>101773</v>
      </c>
      <c r="E15" s="150">
        <v>106330</v>
      </c>
      <c r="F15" s="150">
        <v>159598</v>
      </c>
      <c r="G15" s="150">
        <v>630668</v>
      </c>
      <c r="H15" s="234"/>
    </row>
    <row r="16" spans="1:8" ht="9.1999999999999993" customHeight="1">
      <c r="A16" s="152" t="s">
        <v>209</v>
      </c>
      <c r="B16" s="150">
        <v>697246</v>
      </c>
      <c r="C16" s="150">
        <v>654754</v>
      </c>
      <c r="D16" s="150">
        <v>606569</v>
      </c>
      <c r="E16" s="150">
        <v>632679</v>
      </c>
      <c r="F16" s="150">
        <v>827580</v>
      </c>
      <c r="G16" s="150">
        <v>3418828</v>
      </c>
      <c r="H16" s="234"/>
    </row>
    <row r="17" spans="1:7" ht="9.1999999999999993" customHeight="1">
      <c r="B17" s="40"/>
      <c r="C17" s="40"/>
      <c r="D17" s="40"/>
      <c r="E17" s="40"/>
      <c r="F17" s="40"/>
      <c r="G17" s="171"/>
    </row>
    <row r="18" spans="1:7" ht="9.1999999999999993" customHeight="1">
      <c r="A18" s="373" t="s">
        <v>455</v>
      </c>
      <c r="B18" s="373"/>
      <c r="C18" s="373"/>
      <c r="D18" s="373"/>
      <c r="E18" s="373"/>
      <c r="F18" s="373"/>
      <c r="G18" s="373"/>
    </row>
    <row r="19" spans="1:7" ht="9.1999999999999993" customHeight="1">
      <c r="A19" s="56" t="s">
        <v>277</v>
      </c>
      <c r="B19" s="211">
        <v>19.75743194148086</v>
      </c>
      <c r="C19" s="211">
        <v>19.999509175666301</v>
      </c>
      <c r="D19" s="211">
        <v>19.789931842339001</v>
      </c>
      <c r="E19" s="211">
        <v>20.315362936297451</v>
      </c>
      <c r="F19" s="211">
        <v>20.137764104216384</v>
      </c>
      <c r="G19" s="211">
        <v>100</v>
      </c>
    </row>
    <row r="20" spans="1:7" ht="9.1999999999999993" customHeight="1">
      <c r="A20" s="56" t="s">
        <v>278</v>
      </c>
      <c r="B20" s="211">
        <v>21.553884077115633</v>
      </c>
      <c r="C20" s="211">
        <v>21.84698613807932</v>
      </c>
      <c r="D20" s="211">
        <v>19.506246667244454</v>
      </c>
      <c r="E20" s="211">
        <v>17.977605908585051</v>
      </c>
      <c r="F20" s="211">
        <v>19.115277208975542</v>
      </c>
      <c r="G20" s="211">
        <v>100</v>
      </c>
    </row>
    <row r="21" spans="1:7" ht="9.1999999999999993" customHeight="1">
      <c r="A21" s="152" t="s">
        <v>63</v>
      </c>
      <c r="B21" s="207">
        <v>25.891146375715003</v>
      </c>
      <c r="C21" s="207">
        <v>30.034913531717994</v>
      </c>
      <c r="D21" s="207">
        <v>22.048010935010659</v>
      </c>
      <c r="E21" s="207">
        <v>15.090104859827214</v>
      </c>
      <c r="F21" s="207">
        <v>6.9358242977291304</v>
      </c>
      <c r="G21" s="207">
        <v>100</v>
      </c>
    </row>
    <row r="22" spans="1:7" ht="9.1999999999999993" customHeight="1">
      <c r="A22" s="152" t="s">
        <v>67</v>
      </c>
      <c r="B22" s="207">
        <v>16.1324633005568</v>
      </c>
      <c r="C22" s="207">
        <v>14.687776018577987</v>
      </c>
      <c r="D22" s="207">
        <v>16.803442489981318</v>
      </c>
      <c r="E22" s="207">
        <v>20.888811515465665</v>
      </c>
      <c r="F22" s="207">
        <v>31.487506675418224</v>
      </c>
      <c r="G22" s="207">
        <v>100</v>
      </c>
    </row>
    <row r="23" spans="1:7" ht="9.1999999999999993" customHeight="1">
      <c r="A23" s="152" t="s">
        <v>65</v>
      </c>
      <c r="B23" s="207">
        <v>26.166266959640446</v>
      </c>
      <c r="C23" s="207">
        <v>23.187720900925374</v>
      </c>
      <c r="D23" s="207">
        <v>20.673008643470634</v>
      </c>
      <c r="E23" s="207">
        <v>16.316915266451712</v>
      </c>
      <c r="F23" s="207">
        <v>13.656088229511838</v>
      </c>
      <c r="G23" s="207">
        <v>100</v>
      </c>
    </row>
    <row r="24" spans="1:7" ht="9.1999999999999993" customHeight="1">
      <c r="A24" s="152" t="s">
        <v>64</v>
      </c>
      <c r="B24" s="207">
        <v>21.685752516982049</v>
      </c>
      <c r="C24" s="207">
        <v>25.799918880397865</v>
      </c>
      <c r="D24" s="207">
        <v>23.446028930131003</v>
      </c>
      <c r="E24" s="207">
        <v>18.178751213003398</v>
      </c>
      <c r="F24" s="207">
        <v>10.889548459485686</v>
      </c>
      <c r="G24" s="207">
        <v>100</v>
      </c>
    </row>
    <row r="25" spans="1:7" ht="9.1999999999999993" customHeight="1">
      <c r="A25" s="152" t="s">
        <v>66</v>
      </c>
      <c r="B25" s="207">
        <v>18.4123601592302</v>
      </c>
      <c r="C25" s="207">
        <v>21.165951615612713</v>
      </c>
      <c r="D25" s="207">
        <v>21.203607405827494</v>
      </c>
      <c r="E25" s="207">
        <v>20.1826541763952</v>
      </c>
      <c r="F25" s="207">
        <v>19.035426642934397</v>
      </c>
      <c r="G25" s="207">
        <v>100</v>
      </c>
    </row>
    <row r="26" spans="1:7" ht="9.1999999999999993" customHeight="1">
      <c r="A26" s="152" t="s">
        <v>62</v>
      </c>
      <c r="B26" s="207">
        <v>25.151268179137041</v>
      </c>
      <c r="C26" s="207">
        <v>16.545313857687404</v>
      </c>
      <c r="D26" s="207">
        <v>16.13733374770878</v>
      </c>
      <c r="E26" s="207">
        <v>16.859900930442006</v>
      </c>
      <c r="F26" s="207">
        <v>25.306183285024769</v>
      </c>
      <c r="G26" s="207">
        <v>100</v>
      </c>
    </row>
    <row r="27" spans="1:7" ht="9.1999999999999993" customHeight="1">
      <c r="A27" s="152" t="s">
        <v>209</v>
      </c>
      <c r="B27" s="207">
        <v>20.394298864991161</v>
      </c>
      <c r="C27" s="207">
        <v>19.1514168013132</v>
      </c>
      <c r="D27" s="207">
        <v>17.742015684907226</v>
      </c>
      <c r="E27" s="207">
        <v>18.505727693817882</v>
      </c>
      <c r="F27" s="207">
        <v>24.206540954970535</v>
      </c>
      <c r="G27" s="207">
        <v>100</v>
      </c>
    </row>
    <row r="28" spans="1:7" ht="31.5" customHeight="1">
      <c r="A28" s="359" t="s">
        <v>575</v>
      </c>
      <c r="B28" s="359"/>
      <c r="C28" s="359"/>
      <c r="D28" s="359"/>
      <c r="E28" s="359"/>
      <c r="F28" s="359"/>
      <c r="G28" s="359"/>
    </row>
    <row r="29" spans="1:7" ht="10.5" customHeight="1">
      <c r="A29" s="359" t="s">
        <v>439</v>
      </c>
      <c r="B29" s="359"/>
      <c r="C29" s="359"/>
      <c r="D29" s="359"/>
      <c r="E29" s="359"/>
      <c r="F29" s="359"/>
      <c r="G29" s="359"/>
    </row>
    <row r="30" spans="1:7" ht="18" customHeight="1">
      <c r="A30" s="329" t="s">
        <v>386</v>
      </c>
      <c r="B30" s="329"/>
      <c r="C30" s="329"/>
      <c r="D30" s="329"/>
      <c r="E30" s="329"/>
      <c r="F30" s="329"/>
      <c r="G30" s="329"/>
    </row>
    <row r="31" spans="1:7" ht="12.75" customHeight="1"/>
    <row r="32" spans="1:7">
      <c r="B32" s="160"/>
      <c r="C32" s="160"/>
      <c r="D32" s="160"/>
      <c r="E32" s="160"/>
      <c r="F32" s="160"/>
      <c r="G32" s="160"/>
    </row>
    <row r="33" spans="2:7" ht="13.5" customHeight="1">
      <c r="B33" s="160"/>
      <c r="C33" s="160"/>
      <c r="D33" s="160"/>
      <c r="E33" s="160"/>
      <c r="F33" s="160"/>
      <c r="G33" s="160"/>
    </row>
    <row r="38" spans="2:7" ht="12.75" customHeight="1"/>
    <row r="40" spans="2:7" ht="13.5" customHeight="1"/>
    <row r="42" spans="2:7" ht="12.75" customHeight="1"/>
  </sheetData>
  <mergeCells count="9">
    <mergeCell ref="A1:G1"/>
    <mergeCell ref="A2:G2"/>
    <mergeCell ref="A30:G30"/>
    <mergeCell ref="A29:G29"/>
    <mergeCell ref="A3:G3"/>
    <mergeCell ref="A28:G28"/>
    <mergeCell ref="A5:F5"/>
    <mergeCell ref="A4:G4"/>
    <mergeCell ref="A18:G18"/>
  </mergeCells>
  <phoneticPr fontId="1" type="noConversion"/>
  <pageMargins left="1.05" right="1.05" top="0.5" bottom="0.25" header="0" footer="0"/>
  <pageSetup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dimension ref="A1:C46"/>
  <sheetViews>
    <sheetView showGridLines="0" view="pageLayout" zoomScale="130" zoomScaleNormal="115" zoomScaleSheetLayoutView="100" zoomScalePageLayoutView="130" workbookViewId="0">
      <selection activeCell="E18" sqref="E18"/>
    </sheetView>
  </sheetViews>
  <sheetFormatPr defaultRowHeight="8.25"/>
  <cols>
    <col min="1" max="2" width="12.5703125" style="155" customWidth="1"/>
    <col min="3" max="16384" width="9.140625" style="155"/>
  </cols>
  <sheetData>
    <row r="1" spans="1:3" ht="10.5" customHeight="1">
      <c r="A1" s="345" t="s">
        <v>523</v>
      </c>
      <c r="B1" s="345"/>
    </row>
    <row r="2" spans="1:3" ht="36" customHeight="1">
      <c r="A2" s="339" t="s">
        <v>516</v>
      </c>
      <c r="B2" s="339"/>
    </row>
    <row r="3" spans="1:3" ht="36" customHeight="1">
      <c r="A3" s="337" t="s">
        <v>524</v>
      </c>
      <c r="B3" s="337"/>
      <c r="C3" s="210"/>
    </row>
    <row r="4" spans="1:3" ht="7.5" customHeight="1">
      <c r="A4" s="330"/>
      <c r="B4" s="330"/>
    </row>
    <row r="5" spans="1:3" ht="18" customHeight="1">
      <c r="A5" s="341" t="s">
        <v>464</v>
      </c>
      <c r="B5" s="341"/>
    </row>
    <row r="6" spans="1:3" ht="8.25" customHeight="1">
      <c r="B6" s="9" t="s">
        <v>218</v>
      </c>
    </row>
    <row r="7" spans="1:3" ht="9" customHeight="1">
      <c r="A7" s="56" t="s">
        <v>277</v>
      </c>
      <c r="B7" s="58">
        <v>50000</v>
      </c>
    </row>
    <row r="8" spans="1:3" ht="9.75" customHeight="1">
      <c r="A8" s="56" t="s">
        <v>278</v>
      </c>
      <c r="B8" s="58">
        <v>45700</v>
      </c>
    </row>
    <row r="9" spans="1:3" ht="9" customHeight="1">
      <c r="A9" s="152" t="s">
        <v>63</v>
      </c>
      <c r="B9" s="212">
        <v>35000</v>
      </c>
    </row>
    <row r="10" spans="1:3" ht="9" customHeight="1">
      <c r="A10" s="152" t="s">
        <v>67</v>
      </c>
      <c r="B10" s="212">
        <v>65200</v>
      </c>
    </row>
    <row r="11" spans="1:3" ht="9.75" customHeight="1">
      <c r="A11" s="152" t="s">
        <v>65</v>
      </c>
      <c r="B11" s="212">
        <v>40000</v>
      </c>
    </row>
    <row r="12" spans="1:3" ht="9" customHeight="1">
      <c r="A12" s="152" t="s">
        <v>64</v>
      </c>
      <c r="B12" s="212">
        <v>40600</v>
      </c>
    </row>
    <row r="13" spans="1:3" ht="9" customHeight="1">
      <c r="A13" s="152" t="s">
        <v>66</v>
      </c>
      <c r="B13" s="212">
        <v>49900</v>
      </c>
    </row>
    <row r="14" spans="1:3" ht="9" customHeight="1">
      <c r="A14" s="152" t="s">
        <v>62</v>
      </c>
      <c r="B14" s="212">
        <v>50000</v>
      </c>
    </row>
    <row r="15" spans="1:3" ht="9" customHeight="1">
      <c r="A15" s="152" t="s">
        <v>209</v>
      </c>
      <c r="B15" s="212">
        <v>51000</v>
      </c>
    </row>
    <row r="16" spans="1:3" ht="64.5" customHeight="1">
      <c r="A16" s="335" t="s">
        <v>514</v>
      </c>
      <c r="B16" s="335"/>
    </row>
    <row r="17" spans="1:2" ht="21.75" customHeight="1">
      <c r="A17" s="335" t="s">
        <v>413</v>
      </c>
      <c r="B17" s="335"/>
    </row>
    <row r="18" spans="1:2" ht="18" customHeight="1">
      <c r="A18" s="329" t="s">
        <v>386</v>
      </c>
      <c r="B18" s="329"/>
    </row>
    <row r="19" spans="1:2">
      <c r="A19" s="172"/>
    </row>
    <row r="20" spans="1:2">
      <c r="B20" s="160"/>
    </row>
    <row r="21" spans="1:2" ht="12.75" customHeight="1">
      <c r="B21" s="160"/>
    </row>
    <row r="22" spans="1:2">
      <c r="B22" s="160"/>
    </row>
    <row r="23" spans="1:2">
      <c r="B23" s="160"/>
    </row>
    <row r="24" spans="1:2" ht="13.5" customHeight="1">
      <c r="B24" s="160"/>
    </row>
    <row r="25" spans="1:2">
      <c r="B25" s="160"/>
    </row>
    <row r="26" spans="1:2">
      <c r="B26" s="160"/>
    </row>
    <row r="27" spans="1:2">
      <c r="B27" s="160"/>
    </row>
    <row r="28" spans="1:2">
      <c r="B28" s="160"/>
    </row>
    <row r="29" spans="1:2">
      <c r="A29" s="172"/>
    </row>
    <row r="37" ht="12.75" customHeight="1"/>
    <row r="40" ht="12.75" customHeight="1"/>
    <row r="43" ht="12.75" customHeight="1"/>
    <row r="46" ht="12.75" customHeight="1"/>
  </sheetData>
  <mergeCells count="8">
    <mergeCell ref="A17:B17"/>
    <mergeCell ref="A18:B18"/>
    <mergeCell ref="A1:B1"/>
    <mergeCell ref="A2:B2"/>
    <mergeCell ref="A3:B3"/>
    <mergeCell ref="A4:B4"/>
    <mergeCell ref="A5:B5"/>
    <mergeCell ref="A16:B16"/>
  </mergeCells>
  <pageMargins left="1.05" right="1.05" top="0.5" bottom="0.25" header="0" footer="0"/>
  <pageSetup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dimension ref="A1:E123"/>
  <sheetViews>
    <sheetView showGridLines="0" view="pageLayout" zoomScale="115" zoomScaleNormal="100" zoomScaleSheetLayoutView="100" zoomScalePageLayoutView="115" workbookViewId="0">
      <selection activeCell="D40" sqref="D40"/>
    </sheetView>
  </sheetViews>
  <sheetFormatPr defaultRowHeight="8.25"/>
  <cols>
    <col min="1" max="1" width="13" style="155" customWidth="1"/>
    <col min="2" max="3" width="10.28515625" style="155" customWidth="1"/>
    <col min="4" max="5" width="10.42578125" style="155" customWidth="1"/>
    <col min="6" max="16384" width="9.140625" style="155"/>
  </cols>
  <sheetData>
    <row r="1" spans="1:5" ht="10.5" customHeight="1">
      <c r="A1" s="345" t="s">
        <v>525</v>
      </c>
      <c r="B1" s="345"/>
      <c r="C1" s="345"/>
      <c r="D1" s="345"/>
      <c r="E1" s="345"/>
    </row>
    <row r="2" spans="1:5" ht="21.75" customHeight="1">
      <c r="A2" s="325" t="s">
        <v>466</v>
      </c>
      <c r="B2" s="325"/>
      <c r="C2" s="325"/>
      <c r="D2" s="325"/>
      <c r="E2" s="325"/>
    </row>
    <row r="3" spans="1:5" ht="18" customHeight="1">
      <c r="A3" s="333" t="s">
        <v>554</v>
      </c>
      <c r="B3" s="333"/>
      <c r="C3" s="333"/>
      <c r="D3" s="333"/>
      <c r="E3" s="333"/>
    </row>
    <row r="4" spans="1:5" ht="7.5" customHeight="1">
      <c r="A4" s="330"/>
      <c r="B4" s="330"/>
      <c r="C4" s="330"/>
      <c r="D4" s="330"/>
      <c r="E4" s="330"/>
    </row>
    <row r="5" spans="1:5" ht="18" customHeight="1">
      <c r="A5" s="386" t="s">
        <v>609</v>
      </c>
      <c r="B5" s="341"/>
      <c r="C5" s="341"/>
      <c r="D5" s="341"/>
      <c r="E5" s="341"/>
    </row>
    <row r="6" spans="1:5" ht="9" customHeight="1">
      <c r="A6" s="135"/>
      <c r="B6" s="380" t="s">
        <v>526</v>
      </c>
      <c r="C6" s="380"/>
      <c r="D6" s="380"/>
      <c r="E6" s="380"/>
    </row>
    <row r="7" spans="1:5" ht="9" customHeight="1">
      <c r="B7" s="9" t="s">
        <v>205</v>
      </c>
      <c r="C7" s="9" t="s">
        <v>214</v>
      </c>
      <c r="D7" s="9" t="s">
        <v>213</v>
      </c>
      <c r="E7" s="9" t="s">
        <v>2</v>
      </c>
    </row>
    <row r="8" spans="1:5" ht="9" customHeight="1">
      <c r="A8" s="56" t="s">
        <v>277</v>
      </c>
      <c r="B8" s="148">
        <v>15051211</v>
      </c>
      <c r="C8" s="148">
        <v>20959916</v>
      </c>
      <c r="D8" s="148">
        <v>2767288</v>
      </c>
      <c r="E8" s="148">
        <v>38778415</v>
      </c>
    </row>
    <row r="9" spans="1:5" ht="9" customHeight="1">
      <c r="A9" s="56" t="s">
        <v>278</v>
      </c>
      <c r="B9" s="148">
        <v>864862</v>
      </c>
      <c r="C9" s="148">
        <v>5711581</v>
      </c>
      <c r="D9" s="148">
        <v>767613</v>
      </c>
      <c r="E9" s="148">
        <v>7344056</v>
      </c>
    </row>
    <row r="10" spans="1:5" ht="9" customHeight="1">
      <c r="A10" s="152" t="s">
        <v>63</v>
      </c>
      <c r="B10" s="150">
        <v>428549</v>
      </c>
      <c r="C10" s="150">
        <v>2640991</v>
      </c>
      <c r="D10" s="150">
        <v>164650</v>
      </c>
      <c r="E10" s="150">
        <v>3234190</v>
      </c>
    </row>
    <row r="11" spans="1:5" ht="9" customHeight="1">
      <c r="A11" s="152" t="s">
        <v>67</v>
      </c>
      <c r="B11" s="150">
        <v>124416</v>
      </c>
      <c r="C11" s="150">
        <v>950567</v>
      </c>
      <c r="D11" s="150">
        <v>171208</v>
      </c>
      <c r="E11" s="150">
        <v>1246191</v>
      </c>
    </row>
    <row r="12" spans="1:5" ht="9" customHeight="1">
      <c r="A12" s="152" t="s">
        <v>65</v>
      </c>
      <c r="B12" s="150">
        <v>67397</v>
      </c>
      <c r="C12" s="150">
        <v>496212</v>
      </c>
      <c r="D12" s="150">
        <v>136489</v>
      </c>
      <c r="E12" s="150">
        <v>700098</v>
      </c>
    </row>
    <row r="13" spans="1:5" ht="9" customHeight="1">
      <c r="A13" s="152" t="s">
        <v>64</v>
      </c>
      <c r="B13" s="150">
        <v>53147</v>
      </c>
      <c r="C13" s="150">
        <v>537071</v>
      </c>
      <c r="D13" s="150">
        <v>30295</v>
      </c>
      <c r="E13" s="150">
        <v>620513</v>
      </c>
    </row>
    <row r="14" spans="1:5" ht="9" customHeight="1">
      <c r="A14" s="152" t="s">
        <v>66</v>
      </c>
      <c r="B14" s="150">
        <v>33375</v>
      </c>
      <c r="C14" s="150">
        <v>279466</v>
      </c>
      <c r="D14" s="150">
        <v>39577</v>
      </c>
      <c r="E14" s="150">
        <v>352418</v>
      </c>
    </row>
    <row r="15" spans="1:5" ht="9" customHeight="1">
      <c r="A15" s="152" t="s">
        <v>62</v>
      </c>
      <c r="B15" s="150">
        <v>52756</v>
      </c>
      <c r="C15" s="150">
        <v>223670</v>
      </c>
      <c r="D15" s="150">
        <v>36549</v>
      </c>
      <c r="E15" s="150">
        <v>312975</v>
      </c>
    </row>
    <row r="16" spans="1:5" ht="9.75" customHeight="1">
      <c r="A16" s="152" t="s">
        <v>209</v>
      </c>
      <c r="B16" s="150">
        <v>105222</v>
      </c>
      <c r="C16" s="150">
        <v>583604</v>
      </c>
      <c r="D16" s="150">
        <v>188845</v>
      </c>
      <c r="E16" s="150">
        <v>877671</v>
      </c>
    </row>
    <row r="17" spans="1:5" ht="9" customHeight="1">
      <c r="A17" s="134"/>
      <c r="B17" s="40"/>
      <c r="C17" s="40"/>
      <c r="D17" s="40"/>
      <c r="E17" s="40"/>
    </row>
    <row r="18" spans="1:5" ht="9" customHeight="1">
      <c r="A18" s="170"/>
      <c r="B18" s="380" t="s">
        <v>527</v>
      </c>
      <c r="C18" s="380"/>
      <c r="D18" s="380"/>
      <c r="E18" s="380"/>
    </row>
    <row r="19" spans="1:5" ht="9" customHeight="1">
      <c r="A19" s="170"/>
      <c r="B19" s="9" t="s">
        <v>205</v>
      </c>
      <c r="C19" s="221" t="s">
        <v>214</v>
      </c>
      <c r="D19" s="221" t="s">
        <v>213</v>
      </c>
      <c r="E19" s="221" t="s">
        <v>2</v>
      </c>
    </row>
    <row r="20" spans="1:5" ht="9" customHeight="1">
      <c r="A20" s="56" t="s">
        <v>277</v>
      </c>
      <c r="B20" s="211">
        <v>21.269841027584452</v>
      </c>
      <c r="C20" s="211">
        <v>13.30858257230445</v>
      </c>
      <c r="D20" s="211">
        <v>8.0779762639053274</v>
      </c>
      <c r="E20" s="211">
        <v>14.772050065780974</v>
      </c>
    </row>
    <row r="21" spans="1:5" ht="9" customHeight="1">
      <c r="A21" s="56" t="s">
        <v>278</v>
      </c>
      <c r="B21" s="211">
        <v>30.823880950225568</v>
      </c>
      <c r="C21" s="211">
        <v>18.007687816353762</v>
      </c>
      <c r="D21" s="211">
        <v>15.777122121612914</v>
      </c>
      <c r="E21" s="211">
        <v>18.645115677030876</v>
      </c>
    </row>
    <row r="22" spans="1:5" ht="9" customHeight="1">
      <c r="A22" s="152" t="s">
        <v>63</v>
      </c>
      <c r="B22" s="207">
        <v>46.069243239291872</v>
      </c>
      <c r="C22" s="207">
        <v>26.539646407498417</v>
      </c>
      <c r="D22" s="207">
        <v>22.740550551974554</v>
      </c>
      <c r="E22" s="207">
        <v>27.868020877556717</v>
      </c>
    </row>
    <row r="23" spans="1:5" ht="9" customHeight="1">
      <c r="A23" s="152" t="s">
        <v>67</v>
      </c>
      <c r="B23" s="207">
        <v>18.396977605595275</v>
      </c>
      <c r="C23" s="207">
        <v>12.041419563666434</v>
      </c>
      <c r="D23" s="207">
        <v>13.958273885713821</v>
      </c>
      <c r="E23" s="207">
        <v>12.720129909169122</v>
      </c>
    </row>
    <row r="24" spans="1:5" ht="9" customHeight="1">
      <c r="A24" s="152" t="s">
        <v>65</v>
      </c>
      <c r="B24" s="207">
        <v>31.661702667405788</v>
      </c>
      <c r="C24" s="207">
        <v>17.56129671574179</v>
      </c>
      <c r="D24" s="207">
        <v>21.594037350411664</v>
      </c>
      <c r="E24" s="207">
        <v>19.073464514972482</v>
      </c>
    </row>
    <row r="25" spans="1:5" ht="9" customHeight="1">
      <c r="A25" s="152" t="s">
        <v>64</v>
      </c>
      <c r="B25" s="207">
        <v>29.859710431543522</v>
      </c>
      <c r="C25" s="207">
        <v>20.456371984036235</v>
      </c>
      <c r="D25" s="207">
        <v>18.01043945591173</v>
      </c>
      <c r="E25" s="207">
        <v>20.88114218296074</v>
      </c>
    </row>
    <row r="26" spans="1:5" ht="9" customHeight="1">
      <c r="A26" s="152" t="s">
        <v>66</v>
      </c>
      <c r="B26" s="207">
        <v>17.626461609962714</v>
      </c>
      <c r="C26" s="207">
        <v>12.430240962515706</v>
      </c>
      <c r="D26" s="207">
        <v>14.194615105965564</v>
      </c>
      <c r="E26" s="207">
        <v>12.973533723206639</v>
      </c>
    </row>
    <row r="27" spans="1:5" ht="9" customHeight="1">
      <c r="A27" s="152" t="s">
        <v>62</v>
      </c>
      <c r="B27" s="207">
        <v>47.110301471638806</v>
      </c>
      <c r="C27" s="207">
        <v>20.211120227565992</v>
      </c>
      <c r="D27" s="207">
        <v>19.400196395870378</v>
      </c>
      <c r="E27" s="207">
        <v>22.243393433197326</v>
      </c>
    </row>
    <row r="28" spans="1:5" ht="9" customHeight="1">
      <c r="A28" s="152" t="s">
        <v>209</v>
      </c>
      <c r="B28" s="207">
        <v>20.748935163274965</v>
      </c>
      <c r="C28" s="207">
        <v>11.519538274173396</v>
      </c>
      <c r="D28" s="207">
        <v>11.464189016912934</v>
      </c>
      <c r="E28" s="207">
        <v>12.155114748240795</v>
      </c>
    </row>
    <row r="29" spans="1:5" ht="48" customHeight="1">
      <c r="A29" s="334" t="s">
        <v>610</v>
      </c>
      <c r="B29" s="335"/>
      <c r="C29" s="335"/>
      <c r="D29" s="335"/>
      <c r="E29" s="335"/>
    </row>
    <row r="30" spans="1:5" ht="10.5" customHeight="1">
      <c r="A30" s="335" t="s">
        <v>413</v>
      </c>
      <c r="B30" s="335"/>
      <c r="C30" s="335"/>
      <c r="D30" s="335"/>
      <c r="E30" s="335"/>
    </row>
    <row r="31" spans="1:5" ht="18" customHeight="1">
      <c r="A31" s="329" t="s">
        <v>386</v>
      </c>
      <c r="B31" s="329"/>
      <c r="C31" s="329"/>
      <c r="D31" s="329"/>
      <c r="E31" s="329"/>
    </row>
    <row r="32" spans="1:5" ht="12.75" customHeight="1">
      <c r="A32" s="385"/>
      <c r="B32" s="385"/>
      <c r="C32" s="385"/>
      <c r="D32" s="385"/>
      <c r="E32" s="385"/>
    </row>
    <row r="33" spans="2:5">
      <c r="B33" s="40"/>
      <c r="C33" s="40"/>
      <c r="D33" s="40"/>
      <c r="E33" s="40"/>
    </row>
    <row r="34" spans="2:5" ht="13.5" customHeight="1"/>
    <row r="35" spans="2:5">
      <c r="B35" s="179"/>
      <c r="C35" s="179"/>
      <c r="D35" s="179"/>
      <c r="E35" s="179"/>
    </row>
    <row r="36" spans="2:5">
      <c r="B36" s="179"/>
      <c r="C36" s="179"/>
      <c r="D36" s="179"/>
      <c r="E36" s="179"/>
    </row>
    <row r="38" spans="2:5">
      <c r="B38" s="40"/>
      <c r="C38" s="40"/>
      <c r="D38" s="40"/>
      <c r="E38" s="40"/>
    </row>
    <row r="39" spans="2:5">
      <c r="B39" s="40"/>
      <c r="C39" s="40"/>
      <c r="D39" s="40"/>
      <c r="E39" s="40"/>
    </row>
    <row r="40" spans="2:5">
      <c r="B40" s="40"/>
      <c r="C40" s="40"/>
      <c r="D40" s="40"/>
      <c r="E40" s="40"/>
    </row>
    <row r="41" spans="2:5">
      <c r="B41" s="40"/>
      <c r="C41" s="40"/>
      <c r="D41" s="40"/>
      <c r="E41" s="40"/>
    </row>
    <row r="42" spans="2:5">
      <c r="B42" s="40"/>
      <c r="C42" s="40"/>
      <c r="D42" s="40"/>
      <c r="E42" s="40"/>
    </row>
    <row r="43" spans="2:5">
      <c r="B43" s="40"/>
      <c r="C43" s="40"/>
      <c r="D43" s="40"/>
      <c r="E43" s="40"/>
    </row>
    <row r="44" spans="2:5">
      <c r="B44" s="40"/>
      <c r="C44" s="40"/>
      <c r="D44" s="40"/>
      <c r="E44" s="40"/>
    </row>
    <row r="46" spans="2:5">
      <c r="B46" s="179"/>
      <c r="C46" s="179"/>
      <c r="D46" s="179"/>
      <c r="E46" s="179"/>
    </row>
    <row r="47" spans="2:5">
      <c r="B47" s="179"/>
      <c r="C47" s="179"/>
      <c r="D47" s="179"/>
      <c r="E47" s="179"/>
    </row>
    <row r="48" spans="2:5">
      <c r="B48" s="179"/>
      <c r="C48" s="179"/>
      <c r="D48" s="179"/>
      <c r="E48" s="179"/>
    </row>
    <row r="49" spans="2:5">
      <c r="B49" s="179"/>
      <c r="C49" s="179"/>
      <c r="D49" s="179"/>
      <c r="E49" s="179"/>
    </row>
    <row r="50" spans="2:5">
      <c r="B50" s="179"/>
      <c r="C50" s="179"/>
      <c r="D50" s="179"/>
      <c r="E50" s="179"/>
    </row>
    <row r="51" spans="2:5" ht="12.75" customHeight="1">
      <c r="B51" s="179"/>
      <c r="C51" s="179"/>
      <c r="D51" s="179"/>
      <c r="E51" s="179"/>
    </row>
    <row r="52" spans="2:5">
      <c r="B52" s="179"/>
      <c r="C52" s="179"/>
      <c r="D52" s="179"/>
      <c r="E52" s="179"/>
    </row>
    <row r="53" spans="2:5" ht="13.5" customHeight="1"/>
    <row r="60" spans="2:5" ht="12.75" customHeight="1"/>
    <row r="62" spans="2:5" ht="13.5" customHeight="1"/>
    <row r="64" spans="2:5" ht="12.75" customHeight="1"/>
    <row r="72" ht="12.75" customHeight="1"/>
    <row r="80" ht="13.5" customHeight="1"/>
    <row r="89" ht="12.75" customHeight="1"/>
    <row r="91" ht="13.5" customHeight="1"/>
    <row r="93" ht="12.75" customHeight="1"/>
    <row r="101" ht="12.75" customHeight="1"/>
    <row r="109" ht="13.5" customHeight="1"/>
    <row r="119" ht="12.75" customHeight="1"/>
    <row r="121" ht="13.5" customHeight="1"/>
    <row r="123" ht="12.75" customHeight="1"/>
  </sheetData>
  <mergeCells count="11">
    <mergeCell ref="A29:E29"/>
    <mergeCell ref="A3:E3"/>
    <mergeCell ref="A1:E1"/>
    <mergeCell ref="A32:E32"/>
    <mergeCell ref="A31:E31"/>
    <mergeCell ref="A2:E2"/>
    <mergeCell ref="A4:E4"/>
    <mergeCell ref="A5:E5"/>
    <mergeCell ref="A30:E30"/>
    <mergeCell ref="B6:E6"/>
    <mergeCell ref="B18:E18"/>
  </mergeCells>
  <phoneticPr fontId="1" type="noConversion"/>
  <pageMargins left="1.05" right="1.05" top="0.5" bottom="0.25"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G18"/>
  <sheetViews>
    <sheetView showGridLines="0" view="pageLayout" zoomScale="130" zoomScaleNormal="145" zoomScaleSheetLayoutView="100" zoomScalePageLayoutView="130" workbookViewId="0">
      <selection activeCell="C8" sqref="C8:F12"/>
    </sheetView>
  </sheetViews>
  <sheetFormatPr defaultColWidth="8" defaultRowHeight="8.25"/>
  <cols>
    <col min="1" max="1" width="11.140625" style="2" customWidth="1"/>
    <col min="2" max="4" width="8.7109375" style="2" customWidth="1"/>
    <col min="5" max="5" width="9" style="2" customWidth="1"/>
    <col min="6" max="6" width="8.5703125" style="2" customWidth="1"/>
    <col min="7" max="16384" width="8" style="2"/>
  </cols>
  <sheetData>
    <row r="1" spans="1:7">
      <c r="A1" s="322" t="s">
        <v>400</v>
      </c>
      <c r="B1" s="322"/>
      <c r="C1" s="322"/>
      <c r="D1" s="322"/>
      <c r="E1" s="322"/>
      <c r="F1" s="322"/>
    </row>
    <row r="2" spans="1:7" ht="23.25" customHeight="1">
      <c r="A2" s="339" t="s">
        <v>460</v>
      </c>
      <c r="B2" s="340"/>
      <c r="C2" s="340"/>
      <c r="D2" s="340"/>
      <c r="E2" s="340"/>
      <c r="F2" s="340"/>
    </row>
    <row r="3" spans="1:7" ht="30.75" customHeight="1">
      <c r="A3" s="337" t="s">
        <v>604</v>
      </c>
      <c r="B3" s="337"/>
      <c r="C3" s="337"/>
      <c r="D3" s="337"/>
      <c r="E3" s="337"/>
      <c r="F3" s="337"/>
    </row>
    <row r="4" spans="1:7" ht="8.25" customHeight="1">
      <c r="A4" s="330"/>
      <c r="B4" s="330"/>
      <c r="C4" s="330"/>
      <c r="D4" s="330"/>
      <c r="E4" s="330"/>
      <c r="F4" s="330"/>
    </row>
    <row r="5" spans="1:7" s="36" customFormat="1" ht="19.5" customHeight="1">
      <c r="A5" s="324" t="s">
        <v>398</v>
      </c>
      <c r="B5" s="324"/>
      <c r="C5" s="324"/>
      <c r="D5" s="324"/>
      <c r="E5" s="324"/>
      <c r="F5" s="324"/>
    </row>
    <row r="6" spans="1:7" ht="20.25" customHeight="1">
      <c r="B6" s="246" t="s">
        <v>345</v>
      </c>
      <c r="C6" s="246" t="s">
        <v>5</v>
      </c>
      <c r="D6" s="246" t="s">
        <v>349</v>
      </c>
      <c r="E6" s="246" t="s">
        <v>581</v>
      </c>
      <c r="F6" s="25" t="s">
        <v>46</v>
      </c>
    </row>
    <row r="7" spans="1:7" ht="9.1999999999999993" customHeight="1">
      <c r="A7" s="34" t="s">
        <v>63</v>
      </c>
      <c r="B7" s="192">
        <v>11746539</v>
      </c>
      <c r="C7" s="192">
        <v>9163463</v>
      </c>
      <c r="D7" s="49">
        <f>B7-C7</f>
        <v>2583076</v>
      </c>
      <c r="E7" s="37">
        <f>D7/C7*100</f>
        <v>28.188862660328308</v>
      </c>
      <c r="F7" s="37">
        <f>D7/D14*100</f>
        <v>29.408631788577399</v>
      </c>
    </row>
    <row r="8" spans="1:7" ht="9.1999999999999993" customHeight="1">
      <c r="A8" s="34" t="s">
        <v>67</v>
      </c>
      <c r="B8" s="192">
        <v>9930118</v>
      </c>
      <c r="C8" s="192">
        <v>7257506</v>
      </c>
      <c r="D8" s="192">
        <f t="shared" ref="D8:D14" si="0">B8-C8</f>
        <v>2672612</v>
      </c>
      <c r="E8" s="264">
        <f>D8/C8*100</f>
        <v>36.825487984439839</v>
      </c>
      <c r="F8" s="264">
        <f>D8/D14*100</f>
        <v>30.428009946952166</v>
      </c>
    </row>
    <row r="9" spans="1:7" ht="9.1999999999999993" customHeight="1">
      <c r="A9" s="34" t="s">
        <v>65</v>
      </c>
      <c r="B9" s="192">
        <v>3730817</v>
      </c>
      <c r="C9" s="192">
        <v>2954820</v>
      </c>
      <c r="D9" s="192">
        <f t="shared" si="0"/>
        <v>775997</v>
      </c>
      <c r="E9" s="264">
        <f t="shared" ref="E9:E14" si="1">D9/C9*100</f>
        <v>26.26207349347845</v>
      </c>
      <c r="F9" s="264">
        <f>D9/D14*100</f>
        <v>8.8348194331257375</v>
      </c>
    </row>
    <row r="10" spans="1:7" ht="9.1999999999999993" customHeight="1">
      <c r="A10" s="34" t="s">
        <v>64</v>
      </c>
      <c r="B10" s="192">
        <v>3007288</v>
      </c>
      <c r="C10" s="192">
        <v>2029383</v>
      </c>
      <c r="D10" s="192">
        <f t="shared" si="0"/>
        <v>977905</v>
      </c>
      <c r="E10" s="264">
        <f t="shared" si="1"/>
        <v>48.187306191093548</v>
      </c>
      <c r="F10" s="264">
        <f>D10/D14*100</f>
        <v>11.133566363981851</v>
      </c>
    </row>
    <row r="11" spans="1:7" ht="9.1999999999999993" customHeight="1">
      <c r="A11" s="34" t="s">
        <v>66</v>
      </c>
      <c r="B11" s="192">
        <v>2739594</v>
      </c>
      <c r="C11" s="192">
        <v>1920007</v>
      </c>
      <c r="D11" s="192">
        <f t="shared" si="0"/>
        <v>819587</v>
      </c>
      <c r="E11" s="264">
        <f t="shared" si="1"/>
        <v>42.686667288192176</v>
      </c>
      <c r="F11" s="264">
        <f>D11/D14*100</f>
        <v>9.3310968402419388</v>
      </c>
    </row>
    <row r="12" spans="1:7" ht="9.1999999999999993" customHeight="1">
      <c r="A12" s="34" t="s">
        <v>62</v>
      </c>
      <c r="B12" s="192">
        <v>1421063</v>
      </c>
      <c r="C12" s="192">
        <v>1076156</v>
      </c>
      <c r="D12" s="192">
        <f t="shared" si="0"/>
        <v>344907</v>
      </c>
      <c r="E12" s="264">
        <f t="shared" si="1"/>
        <v>32.049907262515845</v>
      </c>
      <c r="F12" s="264">
        <f>D12/D14*100</f>
        <v>3.9268077920676223</v>
      </c>
      <c r="G12" s="29"/>
    </row>
    <row r="13" spans="1:7" ht="9.1999999999999993" customHeight="1" thickBot="1">
      <c r="A13" s="93" t="s">
        <v>209</v>
      </c>
      <c r="B13" s="181">
        <v>7341456</v>
      </c>
      <c r="C13" s="181">
        <v>6732146</v>
      </c>
      <c r="D13" s="97">
        <f t="shared" si="0"/>
        <v>609310</v>
      </c>
      <c r="E13" s="42">
        <f t="shared" si="1"/>
        <v>9.0507543954037839</v>
      </c>
      <c r="F13" s="42">
        <f>D13/D14*100</f>
        <v>6.9370678350532833</v>
      </c>
      <c r="G13" s="29"/>
    </row>
    <row r="14" spans="1:7" ht="9.1999999999999993" customHeight="1">
      <c r="A14" s="88" t="s">
        <v>2</v>
      </c>
      <c r="B14" s="194">
        <v>39916875</v>
      </c>
      <c r="C14" s="194">
        <v>31133481</v>
      </c>
      <c r="D14" s="98">
        <f t="shared" si="0"/>
        <v>8783394</v>
      </c>
      <c r="E14" s="96">
        <f t="shared" si="1"/>
        <v>28.212052484590465</v>
      </c>
      <c r="F14" s="96">
        <f>D14/D14*100</f>
        <v>100</v>
      </c>
      <c r="G14" s="29"/>
    </row>
    <row r="15" spans="1:7" ht="21.75" customHeight="1">
      <c r="A15" s="335" t="s">
        <v>399</v>
      </c>
      <c r="B15" s="335"/>
      <c r="C15" s="335"/>
      <c r="D15" s="335"/>
      <c r="E15" s="335"/>
      <c r="F15" s="335"/>
      <c r="G15" s="29"/>
    </row>
    <row r="16" spans="1:7" ht="21.75" customHeight="1">
      <c r="A16" s="335" t="s">
        <v>396</v>
      </c>
      <c r="B16" s="335"/>
      <c r="C16" s="335"/>
      <c r="D16" s="335"/>
      <c r="E16" s="335"/>
      <c r="F16" s="335"/>
    </row>
    <row r="17" spans="1:6" ht="18" customHeight="1">
      <c r="A17" s="338" t="s">
        <v>386</v>
      </c>
      <c r="B17" s="338"/>
      <c r="C17" s="338"/>
      <c r="D17" s="338"/>
      <c r="E17" s="338"/>
      <c r="F17" s="338"/>
    </row>
    <row r="18" spans="1:6">
      <c r="A18" s="28"/>
      <c r="D18" s="30"/>
      <c r="F18" s="39"/>
    </row>
  </sheetData>
  <mergeCells count="8">
    <mergeCell ref="A1:F1"/>
    <mergeCell ref="A3:F3"/>
    <mergeCell ref="A17:F17"/>
    <mergeCell ref="A16:F16"/>
    <mergeCell ref="A2:F2"/>
    <mergeCell ref="A4:F4"/>
    <mergeCell ref="A5:F5"/>
    <mergeCell ref="A15:F15"/>
  </mergeCells>
  <phoneticPr fontId="1" type="noConversion"/>
  <pageMargins left="1.05" right="1.05" top="0.5" bottom="0.25" header="0" footer="0"/>
  <pageSetup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dimension ref="A1:M44"/>
  <sheetViews>
    <sheetView showGridLines="0" view="pageLayout" zoomScale="130" zoomScaleNormal="100" zoomScalePageLayoutView="130" workbookViewId="0">
      <selection activeCell="E18" sqref="E18"/>
    </sheetView>
  </sheetViews>
  <sheetFormatPr defaultRowHeight="8.25"/>
  <cols>
    <col min="1" max="1" width="13" style="155" customWidth="1"/>
    <col min="2" max="5" width="10.42578125" style="155" customWidth="1"/>
    <col min="6" max="7" width="9.140625" style="155"/>
    <col min="8" max="8" width="13.28515625" style="155" customWidth="1"/>
    <col min="9" max="9" width="9.140625" style="155"/>
    <col min="10" max="12" width="13" style="155" customWidth="1"/>
    <col min="13" max="13" width="15" style="155" customWidth="1"/>
    <col min="14" max="17" width="9.140625" style="155"/>
    <col min="18" max="24" width="13.85546875" style="155" customWidth="1"/>
    <col min="25" max="16384" width="9.140625" style="155"/>
  </cols>
  <sheetData>
    <row r="1" spans="1:13">
      <c r="A1" s="345" t="s">
        <v>528</v>
      </c>
      <c r="B1" s="345"/>
      <c r="C1" s="345"/>
      <c r="D1" s="345"/>
      <c r="E1" s="345"/>
    </row>
    <row r="2" spans="1:13" ht="21.75" customHeight="1">
      <c r="A2" s="339" t="s">
        <v>466</v>
      </c>
      <c r="B2" s="339"/>
      <c r="C2" s="339"/>
      <c r="D2" s="339"/>
      <c r="E2" s="339"/>
    </row>
    <row r="3" spans="1:13" ht="28.5" customHeight="1">
      <c r="A3" s="333" t="s">
        <v>529</v>
      </c>
      <c r="B3" s="333"/>
      <c r="C3" s="333"/>
      <c r="D3" s="333"/>
      <c r="E3" s="333"/>
    </row>
    <row r="4" spans="1:13" ht="7.5" customHeight="1">
      <c r="A4" s="330"/>
      <c r="B4" s="330"/>
      <c r="C4" s="330"/>
      <c r="D4" s="330"/>
      <c r="E4" s="330"/>
    </row>
    <row r="5" spans="1:13" ht="18" customHeight="1">
      <c r="A5" s="341" t="s">
        <v>409</v>
      </c>
      <c r="B5" s="341"/>
      <c r="C5" s="341"/>
      <c r="D5" s="341"/>
      <c r="E5" s="341"/>
    </row>
    <row r="6" spans="1:13" ht="9.75" customHeight="1">
      <c r="A6" s="135"/>
      <c r="B6" s="380" t="s">
        <v>530</v>
      </c>
      <c r="C6" s="380"/>
      <c r="D6" s="380"/>
      <c r="E6" s="380"/>
    </row>
    <row r="7" spans="1:13" ht="8.25" customHeight="1">
      <c r="B7" s="9" t="s">
        <v>205</v>
      </c>
      <c r="C7" s="9" t="s">
        <v>214</v>
      </c>
      <c r="D7" s="9" t="s">
        <v>213</v>
      </c>
      <c r="E7" s="9" t="s">
        <v>2</v>
      </c>
    </row>
    <row r="8" spans="1:13" ht="9" customHeight="1">
      <c r="A8" s="56" t="s">
        <v>277</v>
      </c>
      <c r="B8" s="148">
        <v>5089224</v>
      </c>
      <c r="C8" s="148">
        <v>29893802</v>
      </c>
      <c r="D8" s="148">
        <v>110219</v>
      </c>
      <c r="E8" s="148">
        <v>35093245</v>
      </c>
    </row>
    <row r="9" spans="1:13" ht="9" customHeight="1">
      <c r="A9" s="56" t="s">
        <v>278</v>
      </c>
      <c r="B9" s="148">
        <v>881417</v>
      </c>
      <c r="C9" s="148">
        <v>12534673</v>
      </c>
      <c r="D9" s="148">
        <v>284227</v>
      </c>
      <c r="E9" s="148">
        <v>13700317</v>
      </c>
    </row>
    <row r="10" spans="1:13" ht="9.75" customHeight="1">
      <c r="A10" s="152" t="s">
        <v>342</v>
      </c>
      <c r="B10" s="150">
        <v>58894</v>
      </c>
      <c r="C10" s="150">
        <v>2744256</v>
      </c>
      <c r="D10" s="150">
        <v>40292</v>
      </c>
      <c r="E10" s="150">
        <v>2843442</v>
      </c>
    </row>
    <row r="11" spans="1:13" ht="9.75" customHeight="1">
      <c r="A11" s="152" t="s">
        <v>343</v>
      </c>
      <c r="B11" s="150">
        <v>822523</v>
      </c>
      <c r="C11" s="150">
        <v>9790417</v>
      </c>
      <c r="D11" s="150">
        <v>243935</v>
      </c>
      <c r="E11" s="150">
        <v>10856875</v>
      </c>
      <c r="M11" s="214"/>
    </row>
    <row r="12" spans="1:13" ht="9.75" customHeight="1">
      <c r="A12" s="134"/>
      <c r="B12" s="40"/>
      <c r="C12" s="40"/>
      <c r="D12" s="40"/>
      <c r="E12" s="40"/>
      <c r="K12" s="40"/>
      <c r="L12" s="40"/>
      <c r="M12" s="40"/>
    </row>
    <row r="13" spans="1:13" ht="9.75" customHeight="1">
      <c r="A13" s="170"/>
      <c r="B13" s="380" t="s">
        <v>531</v>
      </c>
      <c r="C13" s="380"/>
      <c r="D13" s="380"/>
      <c r="E13" s="380"/>
      <c r="K13" s="40"/>
      <c r="L13" s="40"/>
      <c r="M13" s="40"/>
    </row>
    <row r="14" spans="1:13" ht="8.25" customHeight="1">
      <c r="A14" s="170"/>
      <c r="B14" s="9" t="s">
        <v>205</v>
      </c>
      <c r="C14" s="9" t="s">
        <v>214</v>
      </c>
      <c r="D14" s="9" t="s">
        <v>213</v>
      </c>
      <c r="E14" s="9" t="s">
        <v>2</v>
      </c>
      <c r="K14" s="40"/>
      <c r="L14" s="40"/>
      <c r="M14" s="40"/>
    </row>
    <row r="15" spans="1:13" ht="9" customHeight="1">
      <c r="A15" s="56" t="s">
        <v>277</v>
      </c>
      <c r="B15" s="72">
        <v>7.1373485455806591</v>
      </c>
      <c r="C15" s="72">
        <v>18.381350343128908</v>
      </c>
      <c r="D15" s="72">
        <v>0.31049761624293065</v>
      </c>
      <c r="E15" s="72">
        <v>13.024859325412383</v>
      </c>
      <c r="K15" s="40"/>
      <c r="L15" s="40"/>
      <c r="M15" s="40"/>
    </row>
    <row r="16" spans="1:13" ht="9" customHeight="1">
      <c r="A16" s="56" t="s">
        <v>278</v>
      </c>
      <c r="B16" s="72">
        <v>31.16485871071762</v>
      </c>
      <c r="C16" s="72">
        <v>39.004115407148866</v>
      </c>
      <c r="D16" s="72">
        <v>5.7398271632013884</v>
      </c>
      <c r="E16" s="72">
        <v>34.322118151784174</v>
      </c>
      <c r="K16" s="40"/>
      <c r="L16" s="40"/>
      <c r="M16" s="40"/>
    </row>
    <row r="17" spans="1:13" ht="9.75" customHeight="1">
      <c r="A17" s="152" t="s">
        <v>342</v>
      </c>
      <c r="B17" s="73">
        <v>9.6131182648267668</v>
      </c>
      <c r="C17" s="73">
        <v>20.708845028903273</v>
      </c>
      <c r="D17" s="73">
        <v>1.1216971222895404</v>
      </c>
      <c r="E17" s="73">
        <v>16.288904552118453</v>
      </c>
      <c r="H17" s="215"/>
      <c r="I17" s="215"/>
      <c r="J17" s="215"/>
      <c r="K17" s="215"/>
      <c r="L17" s="40"/>
      <c r="M17" s="40"/>
    </row>
    <row r="18" spans="1:13" ht="9" customHeight="1">
      <c r="A18" s="152" t="s">
        <v>343</v>
      </c>
      <c r="B18" s="73">
        <v>37.124198523378297</v>
      </c>
      <c r="C18" s="73">
        <v>51.841790466102445</v>
      </c>
      <c r="D18" s="73">
        <v>17.939272618699174</v>
      </c>
      <c r="E18" s="73">
        <v>48.3375016022528</v>
      </c>
      <c r="H18" s="215"/>
      <c r="I18" s="215"/>
      <c r="J18" s="215"/>
      <c r="K18" s="215"/>
      <c r="L18" s="40"/>
      <c r="M18" s="40"/>
    </row>
    <row r="19" spans="1:13" ht="10.5" customHeight="1">
      <c r="A19" s="335" t="s">
        <v>413</v>
      </c>
      <c r="B19" s="335"/>
      <c r="C19" s="335"/>
      <c r="D19" s="335"/>
      <c r="E19" s="335"/>
      <c r="K19" s="40"/>
      <c r="L19" s="40"/>
      <c r="M19" s="40"/>
    </row>
    <row r="20" spans="1:13" ht="18" customHeight="1">
      <c r="A20" s="338" t="s">
        <v>386</v>
      </c>
      <c r="B20" s="338"/>
      <c r="C20" s="338"/>
      <c r="D20" s="338"/>
      <c r="E20" s="338"/>
      <c r="H20" s="188"/>
      <c r="I20" s="188"/>
      <c r="J20" s="188"/>
      <c r="K20" s="188"/>
      <c r="L20" s="40"/>
      <c r="M20" s="40"/>
    </row>
    <row r="21" spans="1:13">
      <c r="A21" s="213"/>
      <c r="B21" s="40"/>
      <c r="C21" s="40"/>
      <c r="D21" s="40"/>
      <c r="E21" s="40"/>
      <c r="H21" s="188"/>
      <c r="I21" s="188"/>
      <c r="J21" s="188"/>
      <c r="K21" s="188"/>
    </row>
    <row r="44" spans="11:11">
      <c r="K44" s="169"/>
    </row>
  </sheetData>
  <mergeCells count="9">
    <mergeCell ref="A1:E1"/>
    <mergeCell ref="A2:E2"/>
    <mergeCell ref="A20:E20"/>
    <mergeCell ref="A3:E3"/>
    <mergeCell ref="A4:E4"/>
    <mergeCell ref="A19:E19"/>
    <mergeCell ref="A5:E5"/>
    <mergeCell ref="B6:E6"/>
    <mergeCell ref="B13:E13"/>
  </mergeCells>
  <phoneticPr fontId="1" type="noConversion"/>
  <pageMargins left="1.05" right="1.05" top="0.5" bottom="0.25" header="0" footer="0"/>
  <pageSetup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dimension ref="A1:H21"/>
  <sheetViews>
    <sheetView showGridLines="0" view="pageLayout" zoomScale="130" zoomScaleNormal="100" zoomScaleSheetLayoutView="100" zoomScalePageLayoutView="130" workbookViewId="0">
      <selection activeCell="B39" sqref="B39"/>
    </sheetView>
  </sheetViews>
  <sheetFormatPr defaultRowHeight="8.25"/>
  <cols>
    <col min="1" max="1" width="17.42578125" style="155" customWidth="1"/>
    <col min="2" max="4" width="10.85546875" style="155" customWidth="1"/>
    <col min="5" max="5" width="0.7109375" style="155" customWidth="1"/>
    <col min="6" max="8" width="10.85546875" style="155" customWidth="1"/>
    <col min="9" max="16384" width="9.140625" style="155"/>
  </cols>
  <sheetData>
    <row r="1" spans="1:8" ht="10.5" customHeight="1">
      <c r="A1" s="345" t="s">
        <v>532</v>
      </c>
      <c r="B1" s="345"/>
      <c r="C1" s="345"/>
      <c r="D1" s="345"/>
      <c r="E1" s="345"/>
      <c r="F1" s="345"/>
      <c r="G1" s="345"/>
      <c r="H1" s="345"/>
    </row>
    <row r="2" spans="1:8" ht="12.75" customHeight="1">
      <c r="A2" s="339" t="s">
        <v>449</v>
      </c>
      <c r="B2" s="339"/>
      <c r="C2" s="339"/>
      <c r="D2" s="339"/>
      <c r="E2" s="339"/>
      <c r="F2" s="339"/>
      <c r="G2" s="339"/>
      <c r="H2" s="339"/>
    </row>
    <row r="3" spans="1:8" ht="18" customHeight="1">
      <c r="A3" s="333" t="s">
        <v>577</v>
      </c>
      <c r="B3" s="333"/>
      <c r="C3" s="333"/>
      <c r="D3" s="333"/>
      <c r="E3" s="333"/>
      <c r="F3" s="333"/>
      <c r="G3" s="333"/>
      <c r="H3" s="333"/>
    </row>
    <row r="4" spans="1:8" ht="7.5" customHeight="1">
      <c r="A4" s="330"/>
      <c r="B4" s="330"/>
      <c r="C4" s="330"/>
      <c r="D4" s="330"/>
      <c r="E4" s="330"/>
      <c r="F4" s="330"/>
      <c r="G4" s="330"/>
      <c r="H4" s="330"/>
    </row>
    <row r="5" spans="1:8" ht="18" customHeight="1">
      <c r="A5" s="341" t="s">
        <v>533</v>
      </c>
      <c r="B5" s="341"/>
      <c r="C5" s="341"/>
      <c r="D5" s="341"/>
      <c r="E5" s="341"/>
      <c r="F5" s="341"/>
      <c r="G5" s="341"/>
      <c r="H5" s="341"/>
    </row>
    <row r="6" spans="1:8" ht="9.75" customHeight="1">
      <c r="A6" s="135"/>
      <c r="B6" s="387">
        <v>2010</v>
      </c>
      <c r="C6" s="387"/>
      <c r="D6" s="387"/>
      <c r="F6" s="380">
        <v>2000</v>
      </c>
      <c r="G6" s="380"/>
      <c r="H6" s="380"/>
    </row>
    <row r="7" spans="1:8" ht="18.75" customHeight="1">
      <c r="A7" s="135"/>
      <c r="B7" s="246" t="s">
        <v>206</v>
      </c>
      <c r="C7" s="257" t="s">
        <v>207</v>
      </c>
      <c r="D7" s="246" t="s">
        <v>576</v>
      </c>
      <c r="F7" s="81" t="s">
        <v>206</v>
      </c>
      <c r="G7" s="311" t="s">
        <v>207</v>
      </c>
      <c r="H7" s="81" t="s">
        <v>576</v>
      </c>
    </row>
    <row r="8" spans="1:8" ht="9" customHeight="1">
      <c r="A8" s="56" t="s">
        <v>277</v>
      </c>
      <c r="B8" s="148">
        <v>66640958</v>
      </c>
      <c r="C8" s="148">
        <v>32130819</v>
      </c>
      <c r="D8" s="224">
        <v>67.469635999999994</v>
      </c>
      <c r="E8" s="56"/>
      <c r="F8" s="312">
        <v>63817851</v>
      </c>
      <c r="G8" s="312">
        <v>29603595</v>
      </c>
      <c r="H8" s="313">
        <v>68.31177821846174</v>
      </c>
    </row>
    <row r="9" spans="1:8" ht="9" customHeight="1">
      <c r="A9" s="56" t="s">
        <v>278</v>
      </c>
      <c r="B9" s="148">
        <v>8306747</v>
      </c>
      <c r="C9" s="148">
        <v>7488925</v>
      </c>
      <c r="D9" s="224">
        <v>52.588752999999997</v>
      </c>
      <c r="E9" s="56"/>
      <c r="F9" s="312">
        <v>6000694</v>
      </c>
      <c r="G9" s="312">
        <v>6057961</v>
      </c>
      <c r="H9" s="313">
        <v>49.762548144880171</v>
      </c>
    </row>
    <row r="10" spans="1:8" ht="9.75" customHeight="1">
      <c r="A10" s="152" t="s">
        <v>63</v>
      </c>
      <c r="B10" s="150">
        <v>1932949</v>
      </c>
      <c r="C10" s="150">
        <v>2260383</v>
      </c>
      <c r="D10" s="225">
        <v>46.095777772902309</v>
      </c>
      <c r="E10" s="152"/>
      <c r="F10" s="314">
        <v>1293936</v>
      </c>
      <c r="G10" s="314">
        <v>1668566</v>
      </c>
      <c r="H10" s="315">
        <v>43.677135070288557</v>
      </c>
    </row>
    <row r="11" spans="1:8" ht="9" customHeight="1">
      <c r="A11" s="152" t="s">
        <v>67</v>
      </c>
      <c r="B11" s="150">
        <v>2220021</v>
      </c>
      <c r="C11" s="150">
        <v>1605458</v>
      </c>
      <c r="D11" s="225">
        <v>58.032497368303417</v>
      </c>
      <c r="E11" s="152"/>
      <c r="F11" s="314">
        <v>1390027</v>
      </c>
      <c r="G11" s="314">
        <v>1307900</v>
      </c>
      <c r="H11" s="315">
        <v>51.522038958059277</v>
      </c>
    </row>
    <row r="12" spans="1:8" ht="9.75" customHeight="1">
      <c r="A12" s="152" t="s">
        <v>65</v>
      </c>
      <c r="B12" s="150">
        <v>768904</v>
      </c>
      <c r="C12" s="150">
        <v>843577</v>
      </c>
      <c r="D12" s="225">
        <v>47.684530856487612</v>
      </c>
      <c r="E12" s="152"/>
      <c r="F12" s="314">
        <v>573304</v>
      </c>
      <c r="G12" s="314">
        <v>709990</v>
      </c>
      <c r="H12" s="315">
        <v>44.674408202641018</v>
      </c>
    </row>
    <row r="13" spans="1:8" ht="8.25" customHeight="1">
      <c r="A13" s="152" t="s">
        <v>64</v>
      </c>
      <c r="B13" s="150">
        <v>404691</v>
      </c>
      <c r="C13" s="150">
        <v>650498</v>
      </c>
      <c r="D13" s="225">
        <v>38.352465766796279</v>
      </c>
      <c r="E13" s="152"/>
      <c r="F13" s="314">
        <v>227581</v>
      </c>
      <c r="G13" s="314">
        <v>468116</v>
      </c>
      <c r="H13" s="315">
        <v>32.712660827917901</v>
      </c>
    </row>
    <row r="14" spans="1:8" ht="9.75" customHeight="1">
      <c r="A14" s="152" t="s">
        <v>66</v>
      </c>
      <c r="B14" s="150">
        <v>517941</v>
      </c>
      <c r="C14" s="150">
        <v>541651</v>
      </c>
      <c r="D14" s="225">
        <v>48.881173130789968</v>
      </c>
      <c r="E14" s="152"/>
      <c r="F14" s="314">
        <v>308348</v>
      </c>
      <c r="G14" s="314">
        <v>400098</v>
      </c>
      <c r="H14" s="315">
        <v>43.524559387730328</v>
      </c>
    </row>
    <row r="15" spans="1:8" ht="9.75" customHeight="1">
      <c r="A15" s="152" t="s">
        <v>62</v>
      </c>
      <c r="B15" s="150">
        <v>333170</v>
      </c>
      <c r="C15" s="150">
        <v>297528</v>
      </c>
      <c r="D15" s="225">
        <v>52.82559957380554</v>
      </c>
      <c r="E15" s="152"/>
      <c r="F15" s="314">
        <v>253708</v>
      </c>
      <c r="G15" s="314">
        <v>237222</v>
      </c>
      <c r="H15" s="315">
        <v>51.679058114191434</v>
      </c>
    </row>
    <row r="16" spans="1:8" ht="9.75" customHeight="1">
      <c r="A16" s="152" t="s">
        <v>209</v>
      </c>
      <c r="B16" s="150">
        <v>2129071</v>
      </c>
      <c r="C16" s="150">
        <v>1289830</v>
      </c>
      <c r="D16" s="225">
        <v>62.2735493072189</v>
      </c>
      <c r="E16" s="152"/>
      <c r="F16" s="316">
        <v>1949835</v>
      </c>
      <c r="G16" s="316">
        <v>1264500</v>
      </c>
      <c r="H16" s="315">
        <v>60.660603204084204</v>
      </c>
    </row>
    <row r="17" spans="1:8" ht="10.5" customHeight="1">
      <c r="A17" s="335" t="s">
        <v>419</v>
      </c>
      <c r="B17" s="335"/>
      <c r="C17" s="335"/>
      <c r="D17" s="335"/>
      <c r="E17" s="335"/>
      <c r="F17" s="335"/>
      <c r="G17" s="335"/>
      <c r="H17" s="335"/>
    </row>
    <row r="18" spans="1:8" ht="10.5" customHeight="1">
      <c r="A18" s="335" t="s">
        <v>440</v>
      </c>
      <c r="B18" s="335"/>
      <c r="C18" s="335"/>
      <c r="D18" s="335"/>
      <c r="E18" s="335"/>
      <c r="F18" s="335"/>
      <c r="G18" s="335"/>
      <c r="H18" s="335"/>
    </row>
    <row r="19" spans="1:8" ht="18" customHeight="1">
      <c r="A19" s="329" t="s">
        <v>386</v>
      </c>
      <c r="B19" s="329"/>
      <c r="C19" s="329"/>
      <c r="D19" s="329"/>
      <c r="E19" s="329"/>
      <c r="F19" s="329"/>
      <c r="G19" s="329"/>
      <c r="H19" s="329"/>
    </row>
    <row r="20" spans="1:8" ht="12.75" customHeight="1">
      <c r="A20" s="170"/>
      <c r="B20" s="40"/>
      <c r="C20" s="40"/>
    </row>
    <row r="21" spans="1:8">
      <c r="B21" s="40"/>
      <c r="C21" s="40"/>
    </row>
  </sheetData>
  <mergeCells count="10">
    <mergeCell ref="A17:H17"/>
    <mergeCell ref="A18:H18"/>
    <mergeCell ref="A19:H19"/>
    <mergeCell ref="A2:H2"/>
    <mergeCell ref="A1:H1"/>
    <mergeCell ref="A3:H3"/>
    <mergeCell ref="A4:H4"/>
    <mergeCell ref="B6:D6"/>
    <mergeCell ref="F6:H6"/>
    <mergeCell ref="A5:H5"/>
  </mergeCells>
  <phoneticPr fontId="1" type="noConversion"/>
  <pageMargins left="1.05" right="1.05" top="0.5" bottom="0.25" header="0" footer="0"/>
  <pageSetup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dimension ref="A1:E105"/>
  <sheetViews>
    <sheetView showGridLines="0" view="pageLayout" zoomScale="130" zoomScaleNormal="100" zoomScaleSheetLayoutView="100" zoomScalePageLayoutView="130" workbookViewId="0">
      <selection activeCell="E18" sqref="E18"/>
    </sheetView>
  </sheetViews>
  <sheetFormatPr defaultRowHeight="8.25"/>
  <cols>
    <col min="1" max="1" width="15.5703125" style="14" customWidth="1"/>
    <col min="2" max="2" width="7.7109375" style="14" customWidth="1"/>
    <col min="3" max="3" width="8.28515625" style="14" customWidth="1"/>
    <col min="4" max="4" width="7.7109375" style="14" customWidth="1"/>
    <col min="5" max="5" width="10.140625" style="14" bestFit="1" customWidth="1"/>
    <col min="6" max="16384" width="9.140625" style="14"/>
  </cols>
  <sheetData>
    <row r="1" spans="1:4" ht="10.5" customHeight="1">
      <c r="A1" s="17" t="s">
        <v>388</v>
      </c>
    </row>
    <row r="2" spans="1:4" ht="21.75" customHeight="1">
      <c r="A2" s="392" t="s">
        <v>389</v>
      </c>
      <c r="B2" s="392"/>
      <c r="C2" s="392"/>
      <c r="D2" s="392"/>
    </row>
    <row r="3" spans="1:4" ht="27.75" customHeight="1">
      <c r="A3" s="393" t="s">
        <v>390</v>
      </c>
      <c r="B3" s="393"/>
      <c r="C3" s="393"/>
      <c r="D3" s="393"/>
    </row>
    <row r="4" spans="1:4" ht="7.5" customHeight="1">
      <c r="A4" s="391"/>
      <c r="B4" s="391"/>
      <c r="C4" s="391"/>
      <c r="D4" s="391"/>
    </row>
    <row r="5" spans="1:4" ht="18" customHeight="1">
      <c r="A5" s="386" t="s">
        <v>391</v>
      </c>
      <c r="B5" s="386"/>
      <c r="C5" s="386"/>
      <c r="D5" s="386"/>
    </row>
    <row r="6" spans="1:4" ht="18.75" customHeight="1">
      <c r="A6" s="14" t="s">
        <v>1</v>
      </c>
      <c r="B6" s="68" t="s">
        <v>272</v>
      </c>
      <c r="C6" s="68" t="s">
        <v>198</v>
      </c>
      <c r="D6" s="69" t="s">
        <v>270</v>
      </c>
    </row>
    <row r="7" spans="1:4" ht="9.75" customHeight="1">
      <c r="A7" s="18" t="s">
        <v>40</v>
      </c>
      <c r="B7" s="19">
        <v>7876894</v>
      </c>
      <c r="C7" s="19">
        <v>5307006</v>
      </c>
      <c r="D7" s="260">
        <f>C7/B7*100</f>
        <v>67.374348315465454</v>
      </c>
    </row>
    <row r="8" spans="1:4" ht="9" customHeight="1">
      <c r="A8" s="18" t="s">
        <v>201</v>
      </c>
      <c r="B8" s="19">
        <v>4238963</v>
      </c>
      <c r="C8" s="19">
        <v>2081653</v>
      </c>
      <c r="D8" s="260">
        <f>C8/B8*100</f>
        <v>49.107600137109003</v>
      </c>
    </row>
    <row r="9" spans="1:4" ht="9.75" customHeight="1" thickBot="1">
      <c r="A9" s="255" t="s">
        <v>273</v>
      </c>
      <c r="B9" s="256">
        <v>3680006</v>
      </c>
      <c r="C9" s="256">
        <v>918092</v>
      </c>
      <c r="D9" s="261">
        <f>C9/B9*100</f>
        <v>24.948111497644298</v>
      </c>
    </row>
    <row r="10" spans="1:4" ht="9" customHeight="1">
      <c r="A10" s="258" t="s">
        <v>2</v>
      </c>
      <c r="B10" s="259">
        <v>15795863</v>
      </c>
      <c r="C10" s="259">
        <v>8306751</v>
      </c>
      <c r="D10" s="262">
        <f>C10/B10*100</f>
        <v>52.588142857405131</v>
      </c>
    </row>
    <row r="11" spans="1:4" ht="21.75" customHeight="1">
      <c r="A11" s="389" t="s">
        <v>555</v>
      </c>
      <c r="B11" s="390"/>
      <c r="C11" s="390"/>
      <c r="D11" s="390"/>
    </row>
    <row r="12" spans="1:4" ht="18" customHeight="1">
      <c r="A12" s="388" t="s">
        <v>393</v>
      </c>
      <c r="B12" s="388"/>
      <c r="C12" s="388"/>
      <c r="D12" s="388"/>
    </row>
    <row r="13" spans="1:4" ht="12.75" customHeight="1"/>
    <row r="15" spans="1:4" ht="13.5" customHeight="1"/>
    <row r="17" spans="4:4" ht="24" customHeight="1"/>
    <row r="18" spans="4:4">
      <c r="D18" s="15"/>
    </row>
    <row r="19" spans="4:4">
      <c r="D19" s="15"/>
    </row>
    <row r="22" spans="4:4" ht="12.75" customHeight="1"/>
    <row r="24" spans="4:4" ht="13.5" customHeight="1"/>
    <row r="26" spans="4:4" ht="24" customHeight="1"/>
    <row r="102" spans="3:5">
      <c r="C102" s="16"/>
      <c r="D102" s="16"/>
      <c r="E102" s="16"/>
    </row>
    <row r="103" spans="3:5">
      <c r="C103" s="16"/>
      <c r="D103" s="16"/>
      <c r="E103" s="16"/>
    </row>
    <row r="104" spans="3:5">
      <c r="C104" s="16"/>
      <c r="D104" s="16"/>
      <c r="E104" s="16"/>
    </row>
    <row r="105" spans="3:5">
      <c r="C105" s="16"/>
      <c r="D105" s="16"/>
      <c r="E105" s="16"/>
    </row>
  </sheetData>
  <mergeCells count="6">
    <mergeCell ref="A12:D12"/>
    <mergeCell ref="A11:D11"/>
    <mergeCell ref="A4:D4"/>
    <mergeCell ref="A5:D5"/>
    <mergeCell ref="A2:D2"/>
    <mergeCell ref="A3:D3"/>
  </mergeCells>
  <phoneticPr fontId="1" type="noConversion"/>
  <pageMargins left="1.05" right="1.05" top="0.5" bottom="0.25" header="0" footer="0"/>
  <pageSetup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88"/>
  <sheetViews>
    <sheetView showGridLines="0" view="pageLayout" topLeftCell="A3" zoomScale="145" zoomScaleNormal="100" zoomScaleSheetLayoutView="100" zoomScalePageLayoutView="145" workbookViewId="0">
      <selection activeCell="A3" sqref="A3:K3"/>
    </sheetView>
  </sheetViews>
  <sheetFormatPr defaultColWidth="5.28515625" defaultRowHeight="8.25"/>
  <cols>
    <col min="1" max="1" width="13.5703125" style="2" customWidth="1"/>
    <col min="2" max="2" width="7" style="2" customWidth="1"/>
    <col min="3" max="3" width="5.5703125" style="2" customWidth="1"/>
    <col min="4" max="4" width="1.28515625" style="2" customWidth="1"/>
    <col min="5" max="5" width="14.28515625" style="2" customWidth="1"/>
    <col min="6" max="6" width="7" style="2" customWidth="1"/>
    <col min="7" max="7" width="5.5703125" style="2" customWidth="1"/>
    <col min="8" max="8" width="1.28515625" style="2" customWidth="1"/>
    <col min="9" max="9" width="15.140625" style="2" customWidth="1"/>
    <col min="10" max="10" width="7" style="2" customWidth="1"/>
    <col min="11" max="11" width="5.5703125" style="2" customWidth="1"/>
    <col min="12" max="16384" width="5.28515625" style="2"/>
  </cols>
  <sheetData>
    <row r="1" spans="1:11" ht="12.75" customHeight="1">
      <c r="A1" s="322" t="s">
        <v>403</v>
      </c>
      <c r="B1" s="322"/>
      <c r="C1" s="322"/>
      <c r="D1" s="322"/>
      <c r="E1" s="322"/>
      <c r="F1" s="322"/>
      <c r="G1" s="322"/>
      <c r="H1" s="322"/>
      <c r="I1" s="322"/>
      <c r="J1" s="322"/>
      <c r="K1" s="322"/>
    </row>
    <row r="2" spans="1:11" ht="12.75" customHeight="1">
      <c r="A2" s="339" t="s">
        <v>414</v>
      </c>
      <c r="B2" s="339"/>
      <c r="C2" s="339"/>
      <c r="D2" s="339"/>
      <c r="E2" s="339"/>
      <c r="F2" s="339"/>
      <c r="G2" s="339"/>
      <c r="H2" s="339"/>
      <c r="I2" s="339"/>
      <c r="J2" s="339"/>
      <c r="K2" s="339"/>
    </row>
    <row r="3" spans="1:11" ht="18" customHeight="1">
      <c r="A3" s="337" t="s">
        <v>592</v>
      </c>
      <c r="B3" s="337"/>
      <c r="C3" s="337"/>
      <c r="D3" s="337"/>
      <c r="E3" s="337"/>
      <c r="F3" s="337"/>
      <c r="G3" s="337"/>
      <c r="H3" s="337"/>
      <c r="I3" s="337"/>
      <c r="J3" s="337"/>
      <c r="K3" s="337"/>
    </row>
    <row r="4" spans="1:11" ht="7.5" customHeight="1">
      <c r="A4" s="330"/>
      <c r="B4" s="330"/>
      <c r="C4" s="330"/>
      <c r="D4" s="330"/>
      <c r="E4" s="330"/>
      <c r="F4" s="330"/>
      <c r="G4" s="330"/>
      <c r="H4" s="330"/>
      <c r="I4" s="330"/>
      <c r="J4" s="330"/>
      <c r="K4" s="330"/>
    </row>
    <row r="5" spans="1:11" ht="10.5" customHeight="1">
      <c r="A5" s="341" t="s">
        <v>350</v>
      </c>
      <c r="B5" s="341"/>
      <c r="C5" s="341"/>
      <c r="D5" s="341"/>
      <c r="E5" s="341"/>
      <c r="F5" s="341"/>
      <c r="G5" s="341"/>
      <c r="H5" s="341"/>
      <c r="I5" s="341"/>
      <c r="J5" s="341"/>
      <c r="K5" s="341"/>
    </row>
    <row r="6" spans="1:11" ht="18" customHeight="1">
      <c r="A6" s="324" t="s">
        <v>402</v>
      </c>
      <c r="B6" s="324"/>
      <c r="C6" s="324"/>
      <c r="D6" s="324"/>
      <c r="E6" s="324"/>
      <c r="F6" s="324"/>
      <c r="G6" s="324"/>
      <c r="H6" s="324"/>
      <c r="I6" s="324"/>
      <c r="J6" s="324"/>
      <c r="K6" s="324"/>
    </row>
    <row r="7" spans="1:11" ht="9" customHeight="1">
      <c r="A7" s="216"/>
      <c r="B7" s="171" t="s">
        <v>75</v>
      </c>
      <c r="C7" s="9" t="s">
        <v>215</v>
      </c>
      <c r="D7" s="218"/>
      <c r="E7" s="218"/>
      <c r="F7" s="171" t="s">
        <v>75</v>
      </c>
      <c r="G7" s="9" t="s">
        <v>215</v>
      </c>
      <c r="H7" s="218"/>
      <c r="I7" s="218"/>
      <c r="J7" s="171" t="s">
        <v>75</v>
      </c>
      <c r="K7" s="9" t="s">
        <v>215</v>
      </c>
    </row>
    <row r="8" spans="1:11" ht="9" customHeight="1">
      <c r="A8" s="34" t="s">
        <v>63</v>
      </c>
      <c r="B8" s="49">
        <v>11746539</v>
      </c>
      <c r="C8" s="50">
        <v>29.427501526609987</v>
      </c>
      <c r="D8" s="47"/>
      <c r="E8" s="48" t="s">
        <v>113</v>
      </c>
      <c r="F8" s="49">
        <v>124737</v>
      </c>
      <c r="G8" s="50">
        <v>0.31249189722391846</v>
      </c>
      <c r="H8" s="46"/>
      <c r="I8" s="34" t="s">
        <v>174</v>
      </c>
      <c r="J8" s="49">
        <v>36668</v>
      </c>
      <c r="K8" s="50">
        <v>9.1860898429548907E-2</v>
      </c>
    </row>
    <row r="9" spans="1:11" ht="9" customHeight="1">
      <c r="A9" s="34" t="s">
        <v>77</v>
      </c>
      <c r="B9" s="49">
        <v>1796467</v>
      </c>
      <c r="C9" s="50">
        <v>4.5005201434230511</v>
      </c>
      <c r="D9" s="47"/>
      <c r="E9" s="48" t="s">
        <v>135</v>
      </c>
      <c r="F9" s="49">
        <v>124161</v>
      </c>
      <c r="G9" s="50">
        <v>0.31104889849217904</v>
      </c>
      <c r="H9" s="46"/>
      <c r="I9" s="34" t="s">
        <v>155</v>
      </c>
      <c r="J9" s="49">
        <v>35542</v>
      </c>
      <c r="K9" s="50">
        <v>8.9040036325488903E-2</v>
      </c>
    </row>
    <row r="10" spans="1:11" ht="9" customHeight="1">
      <c r="A10" s="34" t="s">
        <v>76</v>
      </c>
      <c r="B10" s="49">
        <v>1766501</v>
      </c>
      <c r="C10" s="50">
        <v>4.4254491364867619</v>
      </c>
      <c r="D10" s="47"/>
      <c r="E10" s="48" t="s">
        <v>122</v>
      </c>
      <c r="F10" s="49">
        <v>117919</v>
      </c>
      <c r="G10" s="50">
        <v>0.29541140181940595</v>
      </c>
      <c r="H10" s="46"/>
      <c r="I10" s="34" t="s">
        <v>156</v>
      </c>
      <c r="J10" s="49">
        <v>33872</v>
      </c>
      <c r="K10" s="50">
        <v>8.4856342085897249E-2</v>
      </c>
    </row>
    <row r="11" spans="1:11" ht="9" customHeight="1">
      <c r="A11" s="34" t="s">
        <v>78</v>
      </c>
      <c r="B11" s="49">
        <v>1604373</v>
      </c>
      <c r="C11" s="50">
        <v>4.0192850768002257</v>
      </c>
      <c r="D11" s="47"/>
      <c r="E11" s="48" t="s">
        <v>220</v>
      </c>
      <c r="F11" s="49">
        <v>110481</v>
      </c>
      <c r="G11" s="50">
        <v>0.27677767861336838</v>
      </c>
      <c r="H11" s="46"/>
      <c r="I11" s="34" t="s">
        <v>222</v>
      </c>
      <c r="J11" s="49">
        <v>32676</v>
      </c>
      <c r="K11" s="50">
        <v>8.1860115552632812E-2</v>
      </c>
    </row>
    <row r="12" spans="1:11" ht="9" customHeight="1">
      <c r="A12" s="34" t="s">
        <v>79</v>
      </c>
      <c r="B12" s="49">
        <v>1243785</v>
      </c>
      <c r="C12" s="50">
        <v>3.1159378082577858</v>
      </c>
      <c r="D12" s="47"/>
      <c r="E12" s="48" t="s">
        <v>120</v>
      </c>
      <c r="F12" s="49">
        <v>108599</v>
      </c>
      <c r="G12" s="50">
        <v>0.27206288067390044</v>
      </c>
      <c r="H12" s="46"/>
      <c r="I12" s="34" t="s">
        <v>177</v>
      </c>
      <c r="J12" s="49">
        <v>32573</v>
      </c>
      <c r="K12" s="50">
        <v>8.1602079321089135E-2</v>
      </c>
    </row>
    <row r="13" spans="1:11" ht="9" customHeight="1">
      <c r="A13" s="34" t="s">
        <v>83</v>
      </c>
      <c r="B13" s="49">
        <v>1207128</v>
      </c>
      <c r="C13" s="50">
        <v>3.0241044670956834</v>
      </c>
      <c r="D13" s="47"/>
      <c r="E13" s="48" t="s">
        <v>128</v>
      </c>
      <c r="F13" s="49">
        <v>102025</v>
      </c>
      <c r="G13" s="50">
        <v>0.25559365556547198</v>
      </c>
      <c r="H13" s="46"/>
      <c r="I13" s="34" t="s">
        <v>160</v>
      </c>
      <c r="J13" s="49">
        <v>30250</v>
      </c>
      <c r="K13" s="50">
        <v>7.5782485477633207E-2</v>
      </c>
    </row>
    <row r="14" spans="1:11" ht="9" customHeight="1">
      <c r="A14" s="34" t="s">
        <v>82</v>
      </c>
      <c r="B14" s="49">
        <v>1112064</v>
      </c>
      <c r="C14" s="50">
        <v>2.7859495514115271</v>
      </c>
      <c r="D14" s="47"/>
      <c r="E14" s="48" t="s">
        <v>123</v>
      </c>
      <c r="F14" s="49">
        <v>99853</v>
      </c>
      <c r="G14" s="50">
        <v>0.25015234784787138</v>
      </c>
      <c r="H14" s="46"/>
      <c r="I14" s="34" t="s">
        <v>169</v>
      </c>
      <c r="J14" s="49">
        <v>30071</v>
      </c>
      <c r="K14" s="50">
        <v>7.5334053580096136E-2</v>
      </c>
    </row>
    <row r="15" spans="1:11" ht="9" customHeight="1">
      <c r="A15" s="34" t="s">
        <v>81</v>
      </c>
      <c r="B15" s="49">
        <v>1086945</v>
      </c>
      <c r="C15" s="50">
        <v>2.7230212785945795</v>
      </c>
      <c r="D15" s="47"/>
      <c r="E15" s="48" t="s">
        <v>127</v>
      </c>
      <c r="F15" s="49">
        <v>98887</v>
      </c>
      <c r="G15" s="50">
        <v>0.24773231872485008</v>
      </c>
      <c r="H15" s="46"/>
      <c r="I15" s="34" t="s">
        <v>168</v>
      </c>
      <c r="J15" s="49">
        <v>29642</v>
      </c>
      <c r="K15" s="50">
        <v>7.4259320149686073E-2</v>
      </c>
    </row>
    <row r="16" spans="1:11" ht="9" customHeight="1">
      <c r="A16" s="34" t="s">
        <v>85</v>
      </c>
      <c r="B16" s="49">
        <v>879884</v>
      </c>
      <c r="C16" s="50">
        <v>2.2042907918017129</v>
      </c>
      <c r="D16" s="47"/>
      <c r="E16" s="48" t="s">
        <v>275</v>
      </c>
      <c r="F16" s="49">
        <v>96484</v>
      </c>
      <c r="G16" s="50">
        <v>0.24171230839087479</v>
      </c>
      <c r="H16" s="46"/>
      <c r="I16" s="34" t="s">
        <v>163</v>
      </c>
      <c r="J16" s="49">
        <v>27810</v>
      </c>
      <c r="K16" s="50">
        <v>6.9669782516792705E-2</v>
      </c>
    </row>
    <row r="17" spans="1:11" ht="9" customHeight="1">
      <c r="A17" s="34" t="s">
        <v>88</v>
      </c>
      <c r="B17" s="49">
        <v>797262</v>
      </c>
      <c r="C17" s="50">
        <v>1.9973056508055804</v>
      </c>
      <c r="D17" s="47"/>
      <c r="E17" s="48" t="s">
        <v>130</v>
      </c>
      <c r="F17" s="49">
        <v>90903</v>
      </c>
      <c r="G17" s="50">
        <v>0.22773075297101789</v>
      </c>
      <c r="H17" s="46"/>
      <c r="I17" s="34" t="s">
        <v>186</v>
      </c>
      <c r="J17" s="49">
        <v>27437</v>
      </c>
      <c r="K17" s="50">
        <v>6.8735340629746192E-2</v>
      </c>
    </row>
    <row r="18" spans="1:11" ht="9" customHeight="1">
      <c r="A18" s="34"/>
      <c r="B18" s="49"/>
      <c r="C18" s="50"/>
      <c r="D18" s="47"/>
      <c r="E18" s="48"/>
      <c r="F18" s="49"/>
      <c r="G18" s="50"/>
      <c r="H18" s="46"/>
      <c r="I18" s="34"/>
      <c r="J18" s="49"/>
      <c r="K18" s="50"/>
    </row>
    <row r="19" spans="1:11" ht="9" customHeight="1">
      <c r="A19" s="34" t="s">
        <v>80</v>
      </c>
      <c r="B19" s="49">
        <v>785595</v>
      </c>
      <c r="C19" s="50">
        <v>1.9680774108694632</v>
      </c>
      <c r="D19" s="47"/>
      <c r="E19" s="48" t="s">
        <v>137</v>
      </c>
      <c r="F19" s="49">
        <v>90004</v>
      </c>
      <c r="G19" s="50">
        <v>0.22547857265880658</v>
      </c>
      <c r="H19" s="46"/>
      <c r="I19" s="34" t="s">
        <v>165</v>
      </c>
      <c r="J19" s="49">
        <v>27125</v>
      </c>
      <c r="K19" s="50">
        <v>6.7953716316720689E-2</v>
      </c>
    </row>
    <row r="20" spans="1:11" ht="9" customHeight="1">
      <c r="A20" s="34" t="s">
        <v>87</v>
      </c>
      <c r="B20" s="49">
        <v>650761</v>
      </c>
      <c r="C20" s="50">
        <v>1.6302904473358699</v>
      </c>
      <c r="D20" s="47"/>
      <c r="E20" s="48" t="s">
        <v>133</v>
      </c>
      <c r="F20" s="49">
        <v>84669</v>
      </c>
      <c r="G20" s="50">
        <v>0.21211329794729672</v>
      </c>
      <c r="H20" s="46"/>
      <c r="I20" s="34" t="s">
        <v>224</v>
      </c>
      <c r="J20" s="49">
        <v>26925</v>
      </c>
      <c r="K20" s="50">
        <v>6.7452675090422284E-2</v>
      </c>
    </row>
    <row r="21" spans="1:11" ht="9" customHeight="1">
      <c r="A21" s="34" t="s">
        <v>86</v>
      </c>
      <c r="B21" s="49">
        <v>648348</v>
      </c>
      <c r="C21" s="50">
        <v>1.6242453849405796</v>
      </c>
      <c r="D21" s="47"/>
      <c r="E21" s="48" t="s">
        <v>140</v>
      </c>
      <c r="F21" s="49">
        <v>83829</v>
      </c>
      <c r="G21" s="50">
        <v>0.21000892479684344</v>
      </c>
      <c r="H21" s="46"/>
      <c r="I21" s="34" t="s">
        <v>175</v>
      </c>
      <c r="J21" s="49">
        <v>26896</v>
      </c>
      <c r="K21" s="50">
        <v>6.7380024112609016E-2</v>
      </c>
    </row>
    <row r="22" spans="1:11" ht="9" customHeight="1">
      <c r="A22" s="34" t="s">
        <v>84</v>
      </c>
      <c r="B22" s="49">
        <v>611813</v>
      </c>
      <c r="C22" s="50">
        <v>1.5327176789265191</v>
      </c>
      <c r="D22" s="47"/>
      <c r="E22" s="48" t="s">
        <v>126</v>
      </c>
      <c r="F22" s="49">
        <v>83087</v>
      </c>
      <c r="G22" s="50">
        <v>0.20815006184727636</v>
      </c>
      <c r="H22" s="46"/>
      <c r="I22" s="34" t="s">
        <v>170</v>
      </c>
      <c r="J22" s="49">
        <v>26695</v>
      </c>
      <c r="K22" s="50">
        <v>6.6876477680179125E-2</v>
      </c>
    </row>
    <row r="23" spans="1:11" ht="9" customHeight="1">
      <c r="A23" s="34" t="s">
        <v>92</v>
      </c>
      <c r="B23" s="49">
        <v>596440</v>
      </c>
      <c r="C23" s="50">
        <v>1.4942051450670926</v>
      </c>
      <c r="D23" s="47"/>
      <c r="E23" s="48" t="s">
        <v>119</v>
      </c>
      <c r="F23" s="49">
        <v>82547</v>
      </c>
      <c r="G23" s="50">
        <v>0.20679725053627068</v>
      </c>
      <c r="H23" s="46"/>
      <c r="I23" s="34" t="s">
        <v>181</v>
      </c>
      <c r="J23" s="49">
        <v>26112</v>
      </c>
      <c r="K23" s="50">
        <v>6.5415942505519284E-2</v>
      </c>
    </row>
    <row r="24" spans="1:11" ht="9" customHeight="1">
      <c r="A24" s="34" t="s">
        <v>99</v>
      </c>
      <c r="B24" s="49">
        <v>518438</v>
      </c>
      <c r="C24" s="50">
        <v>1.298794056398453</v>
      </c>
      <c r="D24" s="47"/>
      <c r="E24" s="48" t="s">
        <v>158</v>
      </c>
      <c r="F24" s="49">
        <v>81923</v>
      </c>
      <c r="G24" s="50">
        <v>0.20523400191021968</v>
      </c>
      <c r="H24" s="46"/>
      <c r="I24" s="34" t="s">
        <v>159</v>
      </c>
      <c r="J24" s="49">
        <v>25854</v>
      </c>
      <c r="K24" s="50">
        <v>6.4769599323594343E-2</v>
      </c>
    </row>
    <row r="25" spans="1:11" ht="9" customHeight="1">
      <c r="A25" s="34" t="s">
        <v>91</v>
      </c>
      <c r="B25" s="49">
        <v>470030</v>
      </c>
      <c r="C25" s="50">
        <v>1.1775220379851881</v>
      </c>
      <c r="D25" s="47"/>
      <c r="E25" s="48" t="s">
        <v>152</v>
      </c>
      <c r="F25" s="49">
        <v>79925</v>
      </c>
      <c r="G25" s="50">
        <v>0.20022860005949863</v>
      </c>
      <c r="H25" s="46"/>
      <c r="I25" s="34" t="s">
        <v>178</v>
      </c>
      <c r="J25" s="49">
        <v>25730</v>
      </c>
      <c r="K25" s="50">
        <v>6.4458953763289334E-2</v>
      </c>
    </row>
    <row r="26" spans="1:11" ht="9" customHeight="1">
      <c r="A26" s="34" t="s">
        <v>101</v>
      </c>
      <c r="B26" s="49">
        <v>454921</v>
      </c>
      <c r="C26" s="50">
        <v>1.1396708785444751</v>
      </c>
      <c r="D26" s="47"/>
      <c r="E26" s="48" t="s">
        <v>124</v>
      </c>
      <c r="F26" s="49">
        <v>78616</v>
      </c>
      <c r="G26" s="50">
        <v>0.1969492852333756</v>
      </c>
      <c r="H26" s="46"/>
      <c r="I26" s="219" t="s">
        <v>564</v>
      </c>
      <c r="J26" s="49">
        <v>24889</v>
      </c>
      <c r="K26" s="50">
        <v>6.2352075406704559E-2</v>
      </c>
    </row>
    <row r="27" spans="1:11" ht="9" customHeight="1">
      <c r="A27" s="34" t="s">
        <v>96</v>
      </c>
      <c r="B27" s="49">
        <v>430665</v>
      </c>
      <c r="C27" s="50">
        <v>1.0789045986190051</v>
      </c>
      <c r="D27" s="47"/>
      <c r="E27" s="48" t="s">
        <v>139</v>
      </c>
      <c r="F27" s="49">
        <v>76893</v>
      </c>
      <c r="G27" s="50">
        <v>0.19263281506881488</v>
      </c>
      <c r="H27" s="46"/>
      <c r="I27" s="34" t="s">
        <v>190</v>
      </c>
      <c r="J27" s="49">
        <v>24712</v>
      </c>
      <c r="K27" s="50">
        <v>6.1908653921430475E-2</v>
      </c>
    </row>
    <row r="28" spans="1:11" ht="9" customHeight="1">
      <c r="A28" s="34" t="s">
        <v>94</v>
      </c>
      <c r="B28" s="49">
        <v>386539</v>
      </c>
      <c r="C28" s="50">
        <v>0.96835987286078884</v>
      </c>
      <c r="D28" s="47"/>
      <c r="E28" s="48" t="s">
        <v>132</v>
      </c>
      <c r="F28" s="49">
        <v>75838</v>
      </c>
      <c r="G28" s="50">
        <v>0.18998982260009081</v>
      </c>
      <c r="H28" s="46"/>
      <c r="I28" s="34" t="s">
        <v>39</v>
      </c>
      <c r="J28" s="49">
        <v>24696</v>
      </c>
      <c r="K28" s="50">
        <v>6.1868570623326603E-2</v>
      </c>
    </row>
    <row r="29" spans="1:11" ht="9" customHeight="1">
      <c r="A29" s="34"/>
      <c r="B29" s="49"/>
      <c r="C29" s="50"/>
      <c r="D29" s="47"/>
      <c r="E29" s="48"/>
      <c r="F29" s="49"/>
      <c r="G29" s="50"/>
      <c r="H29" s="46"/>
      <c r="I29" s="34"/>
      <c r="J29" s="49"/>
      <c r="K29" s="50"/>
    </row>
    <row r="30" spans="1:11" ht="9" customHeight="1">
      <c r="A30" s="34" t="s">
        <v>90</v>
      </c>
      <c r="B30" s="49">
        <v>366459</v>
      </c>
      <c r="C30" s="50">
        <v>0.91805533374042936</v>
      </c>
      <c r="D30" s="47"/>
      <c r="E30" s="48" t="s">
        <v>200</v>
      </c>
      <c r="F30" s="49">
        <v>72989</v>
      </c>
      <c r="G30" s="50">
        <v>0.18285249033147008</v>
      </c>
      <c r="H30" s="46"/>
      <c r="I30" s="34" t="s">
        <v>208</v>
      </c>
      <c r="J30" s="49">
        <v>23408</v>
      </c>
      <c r="K30" s="50">
        <v>5.8641865125964893E-2</v>
      </c>
    </row>
    <row r="31" spans="1:11" ht="9" customHeight="1">
      <c r="A31" s="34" t="s">
        <v>93</v>
      </c>
      <c r="B31" s="49">
        <v>363468</v>
      </c>
      <c r="C31" s="50">
        <v>0.91056226220113679</v>
      </c>
      <c r="D31" s="47"/>
      <c r="E31" s="48" t="s">
        <v>145</v>
      </c>
      <c r="F31" s="49">
        <v>71984</v>
      </c>
      <c r="G31" s="50">
        <v>0.18033475816932062</v>
      </c>
      <c r="H31" s="46"/>
      <c r="I31" s="34" t="s">
        <v>167</v>
      </c>
      <c r="J31" s="49">
        <v>23124</v>
      </c>
      <c r="K31" s="50">
        <v>5.7930386584621164E-2</v>
      </c>
    </row>
    <row r="32" spans="1:11" ht="9" customHeight="1">
      <c r="A32" s="34" t="s">
        <v>97</v>
      </c>
      <c r="B32" s="49">
        <v>358746</v>
      </c>
      <c r="C32" s="50">
        <v>0.89873267884823149</v>
      </c>
      <c r="D32" s="47"/>
      <c r="E32" s="48" t="s">
        <v>148</v>
      </c>
      <c r="F32" s="49">
        <v>66675</v>
      </c>
      <c r="G32" s="50">
        <v>0.16703461881722956</v>
      </c>
      <c r="H32" s="46"/>
      <c r="I32" s="34" t="s">
        <v>196</v>
      </c>
      <c r="J32" s="49">
        <v>22491</v>
      </c>
      <c r="K32" s="50">
        <v>5.6344591103386722E-2</v>
      </c>
    </row>
    <row r="33" spans="1:11" ht="9" customHeight="1">
      <c r="A33" s="34" t="s">
        <v>89</v>
      </c>
      <c r="B33" s="49">
        <v>356489</v>
      </c>
      <c r="C33" s="50">
        <v>0.89307842860945397</v>
      </c>
      <c r="D33" s="47"/>
      <c r="E33" s="48" t="s">
        <v>172</v>
      </c>
      <c r="F33" s="49">
        <v>65521</v>
      </c>
      <c r="G33" s="50">
        <v>0.16414361094148777</v>
      </c>
      <c r="H33" s="46"/>
      <c r="I33" s="34" t="s">
        <v>0</v>
      </c>
      <c r="J33" s="49">
        <v>21661</v>
      </c>
      <c r="K33" s="50">
        <v>5.4265270014248357E-2</v>
      </c>
    </row>
    <row r="34" spans="1:11" ht="9" customHeight="1">
      <c r="A34" s="34" t="s">
        <v>100</v>
      </c>
      <c r="B34" s="49">
        <v>344714</v>
      </c>
      <c r="C34" s="50">
        <v>0.86357962641113561</v>
      </c>
      <c r="D34" s="47"/>
      <c r="E34" s="48" t="s">
        <v>141</v>
      </c>
      <c r="F34" s="49">
        <v>65313</v>
      </c>
      <c r="G34" s="50">
        <v>0.16362252806613745</v>
      </c>
      <c r="H34" s="46"/>
      <c r="I34" s="34" t="s">
        <v>161</v>
      </c>
      <c r="J34" s="49">
        <v>21273</v>
      </c>
      <c r="K34" s="50">
        <v>5.3293250035229459E-2</v>
      </c>
    </row>
    <row r="35" spans="1:11" ht="9" customHeight="1">
      <c r="A35" s="34" t="s">
        <v>95</v>
      </c>
      <c r="B35" s="49">
        <v>324373</v>
      </c>
      <c r="C35" s="50">
        <v>0.8126212284904567</v>
      </c>
      <c r="D35" s="47"/>
      <c r="E35" s="48" t="s">
        <v>151</v>
      </c>
      <c r="F35" s="49">
        <v>63910</v>
      </c>
      <c r="G35" s="50">
        <v>0.16010772386365416</v>
      </c>
      <c r="H35" s="46"/>
      <c r="I35" s="34" t="s">
        <v>179</v>
      </c>
      <c r="J35" s="49">
        <v>21045</v>
      </c>
      <c r="K35" s="50">
        <v>5.2722063037249287E-2</v>
      </c>
    </row>
    <row r="36" spans="1:11" ht="9" customHeight="1">
      <c r="A36" s="34" t="s">
        <v>98</v>
      </c>
      <c r="B36" s="49">
        <v>317946</v>
      </c>
      <c r="C36" s="50">
        <v>0.79652026868335757</v>
      </c>
      <c r="D36" s="47"/>
      <c r="E36" s="48" t="s">
        <v>125</v>
      </c>
      <c r="F36" s="49">
        <v>63037</v>
      </c>
      <c r="G36" s="50">
        <v>0.15792067891086164</v>
      </c>
      <c r="H36" s="46"/>
      <c r="I36" s="34" t="s">
        <v>226</v>
      </c>
      <c r="J36" s="49">
        <v>19478</v>
      </c>
      <c r="K36" s="50">
        <v>4.8796405029201309E-2</v>
      </c>
    </row>
    <row r="37" spans="1:11" ht="9" customHeight="1">
      <c r="A37" s="34" t="s">
        <v>102</v>
      </c>
      <c r="B37" s="49">
        <v>298650</v>
      </c>
      <c r="C37" s="50">
        <v>0.74817981117008781</v>
      </c>
      <c r="D37" s="47"/>
      <c r="E37" s="48" t="s">
        <v>142</v>
      </c>
      <c r="F37" s="49">
        <v>62771</v>
      </c>
      <c r="G37" s="50">
        <v>0.15725429407988475</v>
      </c>
      <c r="H37" s="46"/>
      <c r="I37" s="34" t="s">
        <v>173</v>
      </c>
      <c r="J37" s="49">
        <v>19137</v>
      </c>
      <c r="K37" s="50">
        <v>4.7942129738362538E-2</v>
      </c>
    </row>
    <row r="38" spans="1:11" ht="9" customHeight="1">
      <c r="A38" s="34" t="s">
        <v>104</v>
      </c>
      <c r="B38" s="49">
        <v>255103</v>
      </c>
      <c r="C38" s="50">
        <v>0.63908559976200541</v>
      </c>
      <c r="D38" s="47"/>
      <c r="E38" s="48" t="s">
        <v>136</v>
      </c>
      <c r="F38" s="49">
        <v>62136</v>
      </c>
      <c r="G38" s="50">
        <v>0.15566348818638734</v>
      </c>
      <c r="H38" s="46"/>
      <c r="I38" s="34" t="s">
        <v>189</v>
      </c>
      <c r="J38" s="49">
        <v>19059</v>
      </c>
      <c r="K38" s="50">
        <v>4.7746723660106155E-2</v>
      </c>
    </row>
    <row r="39" spans="1:11" ht="9" customHeight="1">
      <c r="A39" s="34" t="s">
        <v>105</v>
      </c>
      <c r="B39" s="49">
        <v>246687</v>
      </c>
      <c r="C39" s="50">
        <v>0.61800178495936864</v>
      </c>
      <c r="D39" s="47"/>
      <c r="E39" s="48" t="s">
        <v>143</v>
      </c>
      <c r="F39" s="49">
        <v>57150</v>
      </c>
      <c r="G39" s="50">
        <v>0.14317253041476818</v>
      </c>
      <c r="H39" s="46"/>
      <c r="I39" s="34" t="s">
        <v>188</v>
      </c>
      <c r="J39" s="49">
        <v>18663</v>
      </c>
      <c r="K39" s="50">
        <v>4.6754662032035321E-2</v>
      </c>
    </row>
    <row r="40" spans="1:11" ht="9" customHeight="1">
      <c r="A40" s="34"/>
      <c r="B40" s="49"/>
      <c r="C40" s="50"/>
      <c r="D40" s="47"/>
      <c r="E40" s="48"/>
      <c r="F40" s="49"/>
      <c r="G40" s="50"/>
      <c r="H40" s="46"/>
      <c r="I40" s="34"/>
      <c r="J40" s="49"/>
      <c r="K40" s="50"/>
    </row>
    <row r="41" spans="1:11" ht="9" customHeight="1">
      <c r="A41" s="34" t="s">
        <v>219</v>
      </c>
      <c r="B41" s="49">
        <v>242451</v>
      </c>
      <c r="C41" s="50">
        <v>0.60738973178636857</v>
      </c>
      <c r="D41" s="47"/>
      <c r="E41" s="48" t="s">
        <v>221</v>
      </c>
      <c r="F41" s="49">
        <v>55667</v>
      </c>
      <c r="G41" s="50">
        <v>0.13945730972176554</v>
      </c>
      <c r="H41" s="46"/>
      <c r="I41" s="34" t="s">
        <v>184</v>
      </c>
      <c r="J41" s="49">
        <v>18297</v>
      </c>
      <c r="K41" s="50">
        <v>4.5837756587909249E-2</v>
      </c>
    </row>
    <row r="42" spans="1:11" ht="9" customHeight="1">
      <c r="A42" s="34" t="s">
        <v>106</v>
      </c>
      <c r="B42" s="49">
        <v>223666</v>
      </c>
      <c r="C42" s="50">
        <v>0.56032943460629114</v>
      </c>
      <c r="D42" s="47"/>
      <c r="E42" s="48" t="s">
        <v>144</v>
      </c>
      <c r="F42" s="49">
        <v>54563</v>
      </c>
      <c r="G42" s="50">
        <v>0.13669156215259837</v>
      </c>
      <c r="H42" s="46"/>
      <c r="I42" s="34" t="s">
        <v>225</v>
      </c>
      <c r="J42" s="49">
        <v>17855</v>
      </c>
      <c r="K42" s="50">
        <v>4.4730455477789782E-2</v>
      </c>
    </row>
    <row r="43" spans="1:11" ht="9" customHeight="1">
      <c r="A43" s="34" t="s">
        <v>107</v>
      </c>
      <c r="B43" s="49">
        <v>223182</v>
      </c>
      <c r="C43" s="50">
        <v>0.55911691483864912</v>
      </c>
      <c r="D43" s="47"/>
      <c r="E43" s="48" t="s">
        <v>150</v>
      </c>
      <c r="F43" s="49">
        <v>52874</v>
      </c>
      <c r="G43" s="50">
        <v>0.13246026899650837</v>
      </c>
      <c r="H43" s="46"/>
      <c r="I43" s="34" t="s">
        <v>185</v>
      </c>
      <c r="J43" s="49">
        <v>17119</v>
      </c>
      <c r="K43" s="50">
        <v>4.2886623765011664E-2</v>
      </c>
    </row>
    <row r="44" spans="1:11" ht="9" customHeight="1">
      <c r="A44" s="34" t="s">
        <v>116</v>
      </c>
      <c r="B44" s="49">
        <v>205280</v>
      </c>
      <c r="C44" s="50">
        <v>0.51426871467267921</v>
      </c>
      <c r="D44" s="47"/>
      <c r="E44" s="48" t="s">
        <v>146</v>
      </c>
      <c r="F44" s="49">
        <v>52857</v>
      </c>
      <c r="G44" s="50">
        <v>0.13241768049227301</v>
      </c>
      <c r="H44" s="46"/>
      <c r="I44" s="34" t="s">
        <v>187</v>
      </c>
      <c r="J44" s="49">
        <v>16776</v>
      </c>
      <c r="K44" s="50">
        <v>4.2027338061909905E-2</v>
      </c>
    </row>
    <row r="45" spans="1:11" ht="9" customHeight="1">
      <c r="A45" s="34" t="s">
        <v>103</v>
      </c>
      <c r="B45" s="49">
        <v>200008</v>
      </c>
      <c r="C45" s="50">
        <v>0.50106126794745331</v>
      </c>
      <c r="D45" s="47"/>
      <c r="E45" s="48" t="s">
        <v>153</v>
      </c>
      <c r="F45" s="49">
        <v>52726</v>
      </c>
      <c r="G45" s="50">
        <v>0.13208949848904755</v>
      </c>
      <c r="H45" s="46"/>
      <c r="I45" s="34" t="s">
        <v>192</v>
      </c>
      <c r="J45" s="49">
        <v>16623</v>
      </c>
      <c r="K45" s="50">
        <v>4.1644041523791628E-2</v>
      </c>
    </row>
    <row r="46" spans="1:11" ht="9" customHeight="1">
      <c r="A46" s="34" t="s">
        <v>108</v>
      </c>
      <c r="B46" s="49">
        <v>191735</v>
      </c>
      <c r="C46" s="50">
        <v>0.48033569762161993</v>
      </c>
      <c r="D46" s="47"/>
      <c r="E46" s="48" t="s">
        <v>138</v>
      </c>
      <c r="F46" s="49">
        <v>50425</v>
      </c>
      <c r="G46" s="50">
        <v>0.12632501918048444</v>
      </c>
      <c r="H46" s="46"/>
      <c r="I46" s="34" t="s">
        <v>193</v>
      </c>
      <c r="J46" s="49">
        <v>16260</v>
      </c>
      <c r="K46" s="50">
        <v>4.073465169806003E-2</v>
      </c>
    </row>
    <row r="47" spans="1:11" ht="9" customHeight="1">
      <c r="A47" s="34" t="s">
        <v>115</v>
      </c>
      <c r="B47" s="49">
        <v>181574</v>
      </c>
      <c r="C47" s="50">
        <v>0.45488029811952962</v>
      </c>
      <c r="D47" s="47"/>
      <c r="E47" s="48" t="s">
        <v>171</v>
      </c>
      <c r="F47" s="49">
        <v>47960</v>
      </c>
      <c r="G47" s="50">
        <v>0.12014968606635665</v>
      </c>
      <c r="H47" s="46"/>
      <c r="I47" s="34" t="s">
        <v>223</v>
      </c>
      <c r="J47" s="49">
        <v>16116</v>
      </c>
      <c r="K47" s="50">
        <v>4.0373902015125182E-2</v>
      </c>
    </row>
    <row r="48" spans="1:11" ht="9" customHeight="1">
      <c r="A48" s="34" t="s">
        <v>274</v>
      </c>
      <c r="B48" s="49">
        <v>174397</v>
      </c>
      <c r="C48" s="50">
        <v>0.43690043371381149</v>
      </c>
      <c r="D48" s="47"/>
      <c r="E48" s="48" t="s">
        <v>149</v>
      </c>
      <c r="F48" s="49">
        <v>47304</v>
      </c>
      <c r="G48" s="50">
        <v>0.11850627084409789</v>
      </c>
      <c r="H48" s="46"/>
      <c r="I48" s="34" t="s">
        <v>183</v>
      </c>
      <c r="J48" s="49">
        <v>14617</v>
      </c>
      <c r="K48" s="50">
        <v>3.6618598024018664E-2</v>
      </c>
    </row>
    <row r="49" spans="1:11" ht="9" customHeight="1">
      <c r="A49" s="34" t="s">
        <v>129</v>
      </c>
      <c r="B49" s="49">
        <v>173600</v>
      </c>
      <c r="C49" s="50">
        <v>0.43490378442701239</v>
      </c>
      <c r="D49" s="47"/>
      <c r="E49" s="48" t="s">
        <v>164</v>
      </c>
      <c r="F49" s="49">
        <v>46692</v>
      </c>
      <c r="G49" s="50">
        <v>0.11697308469162478</v>
      </c>
      <c r="H49" s="46"/>
      <c r="I49" s="34" t="s">
        <v>23</v>
      </c>
      <c r="J49" s="49">
        <v>14561</v>
      </c>
      <c r="K49" s="50">
        <v>3.6478306480655108E-2</v>
      </c>
    </row>
    <row r="50" spans="1:11" ht="9" customHeight="1">
      <c r="A50" s="34" t="s">
        <v>110</v>
      </c>
      <c r="B50" s="49">
        <v>170512</v>
      </c>
      <c r="C50" s="50">
        <v>0.42716770789296504</v>
      </c>
      <c r="D50" s="47"/>
      <c r="E50" s="48" t="s">
        <v>134</v>
      </c>
      <c r="F50" s="49">
        <v>46367</v>
      </c>
      <c r="G50" s="50">
        <v>0.11615889269888988</v>
      </c>
      <c r="H50" s="46"/>
      <c r="I50" s="34" t="s">
        <v>194</v>
      </c>
      <c r="J50" s="49">
        <v>12826</v>
      </c>
      <c r="K50" s="50">
        <v>3.2131773842516483E-2</v>
      </c>
    </row>
    <row r="51" spans="1:11" ht="9" customHeight="1">
      <c r="A51" s="34"/>
      <c r="B51" s="49"/>
      <c r="C51" s="50"/>
      <c r="D51" s="47"/>
      <c r="E51" s="48"/>
      <c r="F51" s="49"/>
      <c r="G51" s="50"/>
      <c r="H51" s="46"/>
      <c r="I51" s="34"/>
      <c r="J51" s="49"/>
      <c r="K51" s="50"/>
    </row>
    <row r="52" spans="1:11" ht="9" customHeight="1">
      <c r="A52" s="34" t="s">
        <v>109</v>
      </c>
      <c r="B52" s="49">
        <v>163647</v>
      </c>
      <c r="C52" s="50">
        <v>0.40996946780027244</v>
      </c>
      <c r="D52" s="47"/>
      <c r="E52" s="48" t="s">
        <v>154</v>
      </c>
      <c r="F52" s="49">
        <v>44227</v>
      </c>
      <c r="G52" s="50">
        <v>0.11079775157749698</v>
      </c>
      <c r="H52" s="46"/>
      <c r="I52" s="34" t="s">
        <v>191</v>
      </c>
      <c r="J52" s="49">
        <v>10349</v>
      </c>
      <c r="K52" s="50">
        <v>2.592637825481078E-2</v>
      </c>
    </row>
    <row r="53" spans="1:11" ht="9" customHeight="1">
      <c r="A53" s="34" t="s">
        <v>117</v>
      </c>
      <c r="B53" s="49">
        <v>162043</v>
      </c>
      <c r="C53" s="50">
        <v>0.40595111716535925</v>
      </c>
      <c r="D53" s="47"/>
      <c r="E53" s="48" t="s">
        <v>157</v>
      </c>
      <c r="F53" s="49">
        <v>43302</v>
      </c>
      <c r="G53" s="50">
        <v>0.10848043590586688</v>
      </c>
      <c r="H53" s="46"/>
      <c r="I53" s="34" t="s">
        <v>195</v>
      </c>
      <c r="J53" s="49">
        <v>8304</v>
      </c>
      <c r="K53" s="50">
        <v>2.0803231715909625E-2</v>
      </c>
    </row>
    <row r="54" spans="1:11" ht="9" customHeight="1" thickBot="1">
      <c r="A54" s="34" t="s">
        <v>131</v>
      </c>
      <c r="B54" s="49">
        <v>160145</v>
      </c>
      <c r="C54" s="50">
        <v>0.40119623592778741</v>
      </c>
      <c r="D54" s="47"/>
      <c r="E54" s="48" t="s">
        <v>180</v>
      </c>
      <c r="F54" s="49">
        <v>42904</v>
      </c>
      <c r="G54" s="50">
        <v>0.10748336386553306</v>
      </c>
      <c r="H54" s="46"/>
      <c r="I54" s="100" t="s">
        <v>197</v>
      </c>
      <c r="J54" s="97">
        <v>5320</v>
      </c>
      <c r="K54" s="101">
        <v>1.3327696619537477E-2</v>
      </c>
    </row>
    <row r="55" spans="1:11" ht="9" customHeight="1">
      <c r="A55" s="34" t="s">
        <v>121</v>
      </c>
      <c r="B55" s="49">
        <v>158556</v>
      </c>
      <c r="C55" s="50">
        <v>0.39721546338484665</v>
      </c>
      <c r="D55" s="47"/>
      <c r="E55" s="48" t="s">
        <v>182</v>
      </c>
      <c r="F55" s="49">
        <v>42240</v>
      </c>
      <c r="G55" s="50">
        <v>0.10581990699422236</v>
      </c>
      <c r="H55" s="46"/>
      <c r="I55" s="102" t="s">
        <v>2</v>
      </c>
      <c r="J55" s="98">
        <v>39916875</v>
      </c>
      <c r="K55" s="103">
        <v>100</v>
      </c>
    </row>
    <row r="56" spans="1:11" ht="9" customHeight="1">
      <c r="A56" s="34" t="s">
        <v>111</v>
      </c>
      <c r="B56" s="49">
        <v>153918</v>
      </c>
      <c r="C56" s="50">
        <v>0.38559631734698668</v>
      </c>
      <c r="D56" s="47"/>
      <c r="E56" s="48" t="s">
        <v>276</v>
      </c>
      <c r="F56" s="49">
        <v>41596</v>
      </c>
      <c r="G56" s="50">
        <v>0.10420655424554151</v>
      </c>
      <c r="H56" s="46"/>
      <c r="I56" s="48"/>
      <c r="J56" s="46"/>
      <c r="K56" s="50"/>
    </row>
    <row r="57" spans="1:11" ht="9" customHeight="1">
      <c r="A57" s="34" t="s">
        <v>112</v>
      </c>
      <c r="B57" s="49">
        <v>144376</v>
      </c>
      <c r="C57" s="50">
        <v>0.36169164044028995</v>
      </c>
      <c r="D57" s="47"/>
      <c r="E57" s="48" t="s">
        <v>254</v>
      </c>
      <c r="F57" s="49">
        <v>41393</v>
      </c>
      <c r="G57" s="50">
        <v>0.10369799740084863</v>
      </c>
      <c r="H57" s="46"/>
      <c r="I57" s="48"/>
      <c r="J57" s="46"/>
      <c r="K57" s="50"/>
    </row>
    <row r="58" spans="1:11" ht="9" customHeight="1">
      <c r="A58" s="34" t="s">
        <v>118</v>
      </c>
      <c r="B58" s="49">
        <v>140574</v>
      </c>
      <c r="C58" s="50">
        <v>0.35216684672835735</v>
      </c>
      <c r="D58" s="47"/>
      <c r="E58" s="48" t="s">
        <v>176</v>
      </c>
      <c r="F58" s="49">
        <v>39472</v>
      </c>
      <c r="G58" s="50">
        <v>9.88854964222525E-2</v>
      </c>
      <c r="H58" s="46"/>
      <c r="I58" s="48"/>
      <c r="J58" s="46"/>
      <c r="K58" s="50"/>
    </row>
    <row r="59" spans="1:11" ht="9" customHeight="1">
      <c r="A59" s="34" t="s">
        <v>358</v>
      </c>
      <c r="B59" s="49">
        <v>131378</v>
      </c>
      <c r="C59" s="50">
        <v>0.32912897114315687</v>
      </c>
      <c r="D59" s="47"/>
      <c r="E59" s="48" t="s">
        <v>147</v>
      </c>
      <c r="F59" s="49">
        <v>39165</v>
      </c>
      <c r="G59" s="50">
        <v>9.8116398139884445E-2</v>
      </c>
      <c r="H59" s="46"/>
      <c r="I59" s="48"/>
      <c r="J59" s="46"/>
      <c r="K59" s="50"/>
    </row>
    <row r="60" spans="1:11" ht="9" customHeight="1">
      <c r="A60" s="34" t="s">
        <v>114</v>
      </c>
      <c r="B60" s="49">
        <v>129994</v>
      </c>
      <c r="C60" s="50">
        <v>0.32566176585717194</v>
      </c>
      <c r="D60" s="47"/>
      <c r="E60" s="48" t="s">
        <v>166</v>
      </c>
      <c r="F60" s="49">
        <v>38496</v>
      </c>
      <c r="G60" s="50">
        <v>9.6440415237916299E-2</v>
      </c>
      <c r="H60" s="46"/>
      <c r="I60" s="48"/>
      <c r="J60" s="46"/>
      <c r="K60" s="50"/>
    </row>
    <row r="61" spans="1:11" ht="9" customHeight="1">
      <c r="A61" s="34" t="s">
        <v>199</v>
      </c>
      <c r="B61" s="49">
        <v>128065</v>
      </c>
      <c r="C61" s="50">
        <v>0.32082922322952384</v>
      </c>
      <c r="D61" s="47"/>
      <c r="E61" s="48" t="s">
        <v>162</v>
      </c>
      <c r="F61" s="49">
        <v>37008</v>
      </c>
      <c r="G61" s="50">
        <v>9.2712668514256191E-2</v>
      </c>
      <c r="H61" s="46"/>
      <c r="I61" s="48"/>
      <c r="J61" s="46"/>
      <c r="K61" s="50"/>
    </row>
    <row r="62" spans="1:11" ht="10.5" customHeight="1">
      <c r="A62" s="342" t="s">
        <v>392</v>
      </c>
      <c r="B62" s="342"/>
      <c r="C62" s="342"/>
      <c r="D62" s="342"/>
      <c r="E62" s="342"/>
      <c r="F62" s="342"/>
      <c r="G62" s="342"/>
      <c r="H62" s="342"/>
      <c r="I62" s="342"/>
      <c r="J62" s="342"/>
      <c r="K62" s="342"/>
    </row>
    <row r="63" spans="1:11" ht="18" customHeight="1">
      <c r="A63" s="329" t="s">
        <v>386</v>
      </c>
      <c r="B63" s="329"/>
      <c r="C63" s="329"/>
      <c r="D63" s="329"/>
      <c r="E63" s="329"/>
      <c r="F63" s="329"/>
      <c r="G63" s="329"/>
      <c r="H63" s="329"/>
      <c r="I63" s="329"/>
      <c r="J63" s="329"/>
      <c r="K63" s="329"/>
    </row>
    <row r="64" spans="1:11" ht="10.5" customHeight="1">
      <c r="A64" s="93"/>
      <c r="B64" s="43"/>
      <c r="C64" s="101"/>
      <c r="D64" s="220"/>
      <c r="E64" s="100"/>
      <c r="F64" s="43"/>
      <c r="G64" s="101"/>
      <c r="H64" s="43"/>
      <c r="I64" s="42"/>
    </row>
    <row r="65" spans="1:7" ht="12.75" customHeight="1">
      <c r="A65" s="322"/>
      <c r="B65" s="322"/>
      <c r="C65" s="322"/>
      <c r="D65" s="322"/>
      <c r="E65" s="322"/>
      <c r="F65" s="322"/>
      <c r="G65" s="322"/>
    </row>
    <row r="66" spans="1:7" ht="24.75" customHeight="1">
      <c r="A66" s="339"/>
      <c r="B66" s="339"/>
      <c r="C66" s="339"/>
      <c r="D66" s="339"/>
      <c r="E66" s="339"/>
      <c r="F66" s="339"/>
      <c r="G66" s="339"/>
    </row>
    <row r="67" spans="1:7">
      <c r="F67" s="39"/>
      <c r="G67" s="30"/>
    </row>
    <row r="68" spans="1:7">
      <c r="F68" s="39"/>
      <c r="G68" s="30"/>
    </row>
    <row r="69" spans="1:7">
      <c r="F69" s="39"/>
      <c r="G69" s="30"/>
    </row>
    <row r="70" spans="1:7">
      <c r="F70" s="39"/>
      <c r="G70" s="30"/>
    </row>
    <row r="71" spans="1:7">
      <c r="F71" s="39"/>
      <c r="G71" s="30"/>
    </row>
    <row r="74" spans="1:7">
      <c r="F74" s="39"/>
      <c r="G74" s="30"/>
    </row>
    <row r="75" spans="1:7">
      <c r="F75" s="39"/>
      <c r="G75" s="30"/>
    </row>
    <row r="76" spans="1:7">
      <c r="F76" s="39"/>
      <c r="G76" s="30"/>
    </row>
    <row r="77" spans="1:7">
      <c r="F77" s="39"/>
      <c r="G77" s="30"/>
    </row>
    <row r="78" spans="1:7">
      <c r="F78" s="39"/>
      <c r="G78" s="30"/>
    </row>
    <row r="79" spans="1:7">
      <c r="F79" s="39"/>
      <c r="G79" s="30"/>
    </row>
    <row r="80" spans="1:7">
      <c r="F80" s="39"/>
      <c r="G80" s="30"/>
    </row>
    <row r="81" spans="6:7">
      <c r="F81" s="39"/>
      <c r="G81" s="30"/>
    </row>
    <row r="82" spans="6:7">
      <c r="F82" s="39"/>
      <c r="G82" s="30"/>
    </row>
    <row r="83" spans="6:7">
      <c r="F83" s="39"/>
      <c r="G83" s="30"/>
    </row>
    <row r="84" spans="6:7">
      <c r="F84" s="39"/>
      <c r="G84" s="30"/>
    </row>
    <row r="85" spans="6:7">
      <c r="F85" s="39"/>
      <c r="G85" s="30"/>
    </row>
    <row r="86" spans="6:7">
      <c r="F86" s="39"/>
      <c r="G86" s="30"/>
    </row>
    <row r="87" spans="6:7">
      <c r="F87" s="39"/>
      <c r="G87" s="30"/>
    </row>
    <row r="88" spans="6:7">
      <c r="F88" s="39"/>
      <c r="G88" s="30"/>
    </row>
  </sheetData>
  <mergeCells count="10">
    <mergeCell ref="A66:G66"/>
    <mergeCell ref="A1:K1"/>
    <mergeCell ref="A2:K2"/>
    <mergeCell ref="A3:K3"/>
    <mergeCell ref="A4:K4"/>
    <mergeCell ref="A5:K5"/>
    <mergeCell ref="A6:K6"/>
    <mergeCell ref="A62:K62"/>
    <mergeCell ref="A63:K63"/>
    <mergeCell ref="A65:G65"/>
  </mergeCells>
  <pageMargins left="1.05" right="1.05" top="0.5" bottom="0.25"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dimension ref="A1:G30"/>
  <sheetViews>
    <sheetView showGridLines="0" view="pageLayout" zoomScale="130" zoomScaleNormal="100" zoomScaleSheetLayoutView="100" zoomScalePageLayoutView="130" workbookViewId="0">
      <selection activeCell="E39" sqref="E39"/>
    </sheetView>
  </sheetViews>
  <sheetFormatPr defaultRowHeight="8.25"/>
  <cols>
    <col min="1" max="1" width="15" style="2" customWidth="1"/>
    <col min="2" max="4" width="9.85546875" style="2" customWidth="1"/>
    <col min="5" max="5" width="9.5703125" style="2" customWidth="1"/>
    <col min="6" max="16384" width="9.140625" style="2"/>
  </cols>
  <sheetData>
    <row r="1" spans="1:7" ht="10.5" customHeight="1">
      <c r="A1" s="322" t="s">
        <v>404</v>
      </c>
      <c r="B1" s="322"/>
      <c r="C1" s="322"/>
      <c r="D1" s="322"/>
      <c r="E1" s="322"/>
      <c r="F1" s="13"/>
      <c r="G1" s="13"/>
    </row>
    <row r="2" spans="1:7" ht="21.75" customHeight="1">
      <c r="A2" s="339" t="s">
        <v>460</v>
      </c>
      <c r="B2" s="340"/>
      <c r="C2" s="340"/>
      <c r="D2" s="340"/>
      <c r="E2" s="340"/>
    </row>
    <row r="3" spans="1:7" ht="18" customHeight="1">
      <c r="A3" s="337" t="s">
        <v>593</v>
      </c>
      <c r="B3" s="337"/>
      <c r="C3" s="337"/>
      <c r="D3" s="337"/>
      <c r="E3" s="337"/>
      <c r="F3" s="41"/>
    </row>
    <row r="4" spans="1:7" ht="6.75" customHeight="1">
      <c r="A4" s="330"/>
      <c r="B4" s="330"/>
      <c r="C4" s="330"/>
      <c r="D4" s="330"/>
      <c r="E4" s="330"/>
    </row>
    <row r="5" spans="1:7" ht="18" customHeight="1">
      <c r="A5" s="324" t="s">
        <v>405</v>
      </c>
      <c r="B5" s="324"/>
      <c r="C5" s="324"/>
      <c r="D5" s="324"/>
      <c r="E5" s="324"/>
    </row>
    <row r="6" spans="1:7" ht="18.75" customHeight="1">
      <c r="B6" s="25" t="s">
        <v>68</v>
      </c>
      <c r="C6" s="246" t="s">
        <v>406</v>
      </c>
      <c r="D6" s="217" t="s">
        <v>69</v>
      </c>
      <c r="E6" s="217" t="s">
        <v>556</v>
      </c>
    </row>
    <row r="7" spans="1:7" ht="9" customHeight="1">
      <c r="A7" s="34" t="s">
        <v>3</v>
      </c>
      <c r="B7" s="46">
        <v>50729570</v>
      </c>
      <c r="C7" s="46">
        <v>31912465</v>
      </c>
      <c r="D7" s="46">
        <v>18817105</v>
      </c>
      <c r="E7" s="37">
        <f t="shared" ref="E7:E12" si="0">D7/B7*100</f>
        <v>37.092971613991601</v>
      </c>
      <c r="F7" s="26"/>
    </row>
    <row r="8" spans="1:7" ht="9" customHeight="1">
      <c r="A8" s="34" t="s">
        <v>49</v>
      </c>
      <c r="B8" s="46">
        <v>196931448</v>
      </c>
      <c r="C8" s="46">
        <v>189450761</v>
      </c>
      <c r="D8" s="46">
        <v>7480687</v>
      </c>
      <c r="E8" s="37">
        <f t="shared" si="0"/>
        <v>3.7986248900175656</v>
      </c>
      <c r="F8" s="26"/>
    </row>
    <row r="9" spans="1:7" ht="9" customHeight="1">
      <c r="A9" s="34" t="s">
        <v>50</v>
      </c>
      <c r="B9" s="46">
        <v>37936978</v>
      </c>
      <c r="C9" s="46">
        <v>34911489</v>
      </c>
      <c r="D9" s="46">
        <v>3025489</v>
      </c>
      <c r="E9" s="37">
        <f t="shared" si="0"/>
        <v>7.9750395511208092</v>
      </c>
      <c r="F9" s="26"/>
    </row>
    <row r="10" spans="1:7" ht="9" customHeight="1">
      <c r="A10" s="219" t="s">
        <v>569</v>
      </c>
      <c r="B10" s="38">
        <v>14558242</v>
      </c>
      <c r="C10" s="38">
        <v>4818628</v>
      </c>
      <c r="D10" s="38">
        <v>9739614</v>
      </c>
      <c r="E10" s="264">
        <f t="shared" si="0"/>
        <v>66.901031044819831</v>
      </c>
      <c r="F10" s="26"/>
    </row>
    <row r="11" spans="1:7" ht="9" customHeight="1" thickBot="1">
      <c r="A11" s="93" t="s">
        <v>570</v>
      </c>
      <c r="B11" s="94">
        <v>9193451</v>
      </c>
      <c r="C11" s="94">
        <v>8339471</v>
      </c>
      <c r="D11" s="94">
        <v>853980</v>
      </c>
      <c r="E11" s="265">
        <f t="shared" si="0"/>
        <v>9.2890036614107157</v>
      </c>
      <c r="F11" s="45"/>
    </row>
    <row r="12" spans="1:7" ht="9" customHeight="1">
      <c r="A12" s="88" t="s">
        <v>2</v>
      </c>
      <c r="B12" s="99">
        <v>309349689</v>
      </c>
      <c r="C12" s="99">
        <v>269432814</v>
      </c>
      <c r="D12" s="99">
        <v>39916875</v>
      </c>
      <c r="E12" s="96">
        <f t="shared" si="0"/>
        <v>12.903479919128024</v>
      </c>
      <c r="F12" s="45"/>
    </row>
    <row r="13" spans="1:7" ht="21.75" customHeight="1">
      <c r="A13" s="334" t="s">
        <v>571</v>
      </c>
      <c r="B13" s="334"/>
      <c r="C13" s="334"/>
      <c r="D13" s="334"/>
      <c r="E13" s="334"/>
      <c r="F13" s="45"/>
    </row>
    <row r="14" spans="1:7" s="36" customFormat="1" ht="10.5" customHeight="1">
      <c r="A14" s="335" t="s">
        <v>392</v>
      </c>
      <c r="B14" s="335"/>
      <c r="C14" s="335"/>
      <c r="D14" s="335"/>
      <c r="E14" s="335"/>
    </row>
    <row r="15" spans="1:7" ht="18" customHeight="1">
      <c r="A15" s="338" t="s">
        <v>386</v>
      </c>
      <c r="B15" s="338"/>
      <c r="C15" s="338"/>
      <c r="D15" s="338"/>
      <c r="E15" s="338"/>
    </row>
    <row r="16" spans="1:7" ht="12.75" customHeight="1"/>
    <row r="17" spans="3:7">
      <c r="C17" s="39"/>
    </row>
    <row r="18" spans="3:7" ht="13.5" customHeight="1"/>
    <row r="20" spans="3:7" ht="12.75" customHeight="1"/>
    <row r="30" spans="3:7">
      <c r="G30" s="44"/>
    </row>
  </sheetData>
  <mergeCells count="8">
    <mergeCell ref="A15:E15"/>
    <mergeCell ref="A1:E1"/>
    <mergeCell ref="A3:E3"/>
    <mergeCell ref="A14:E14"/>
    <mergeCell ref="A2:E2"/>
    <mergeCell ref="A4:E4"/>
    <mergeCell ref="A5:E5"/>
    <mergeCell ref="A13:E13"/>
  </mergeCells>
  <phoneticPr fontId="1" type="noConversion"/>
  <pageMargins left="1.05" right="1.05" top="0.5" bottom="0.25"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dimension ref="A1:I18"/>
  <sheetViews>
    <sheetView showGridLines="0" view="pageLayout" zoomScale="130" zoomScaleNormal="145" zoomScaleSheetLayoutView="100" zoomScalePageLayoutView="130" workbookViewId="0">
      <selection activeCell="A25" sqref="A25"/>
    </sheetView>
  </sheetViews>
  <sheetFormatPr defaultRowHeight="8.25"/>
  <cols>
    <col min="1" max="1" width="24" style="2" customWidth="1"/>
    <col min="2" max="2" width="10.42578125" style="2" bestFit="1" customWidth="1"/>
    <col min="3" max="3" width="8.85546875" style="2" customWidth="1"/>
    <col min="4" max="4" width="0.5703125" style="2" customWidth="1"/>
    <col min="5" max="5" width="10.42578125" style="2" customWidth="1"/>
    <col min="6" max="6" width="9" style="2" customWidth="1"/>
    <col min="7" max="7" width="0.7109375" style="2" customWidth="1"/>
    <col min="8" max="8" width="10.42578125" style="2" customWidth="1"/>
    <col min="9" max="9" width="8.7109375" style="2" customWidth="1"/>
    <col min="10" max="16384" width="9.140625" style="2"/>
  </cols>
  <sheetData>
    <row r="1" spans="1:9" ht="10.5" customHeight="1">
      <c r="A1" s="322" t="s">
        <v>407</v>
      </c>
      <c r="B1" s="322"/>
      <c r="C1" s="322"/>
      <c r="D1" s="322"/>
      <c r="E1" s="322"/>
      <c r="F1" s="322"/>
      <c r="G1" s="322"/>
      <c r="H1" s="322"/>
      <c r="I1" s="322"/>
    </row>
    <row r="2" spans="1:9" ht="12.75" customHeight="1">
      <c r="A2" s="325" t="s">
        <v>414</v>
      </c>
      <c r="B2" s="325"/>
      <c r="C2" s="325"/>
      <c r="D2" s="325"/>
      <c r="E2" s="325"/>
      <c r="F2" s="325"/>
      <c r="G2" s="325"/>
      <c r="H2" s="325"/>
      <c r="I2" s="325"/>
    </row>
    <row r="3" spans="1:9" ht="18" customHeight="1">
      <c r="A3" s="333" t="s">
        <v>408</v>
      </c>
      <c r="B3" s="333"/>
      <c r="C3" s="333"/>
      <c r="D3" s="333"/>
      <c r="E3" s="333"/>
      <c r="F3" s="333"/>
      <c r="G3" s="333"/>
      <c r="H3" s="333"/>
      <c r="I3" s="333"/>
    </row>
    <row r="4" spans="1:9" ht="7.5" customHeight="1">
      <c r="A4" s="343"/>
      <c r="B4" s="343"/>
      <c r="C4" s="343"/>
      <c r="D4" s="343"/>
      <c r="E4" s="343"/>
      <c r="F4" s="343"/>
      <c r="G4" s="343"/>
      <c r="H4" s="343"/>
      <c r="I4" s="343"/>
    </row>
    <row r="5" spans="1:9" s="36" customFormat="1" ht="18" customHeight="1">
      <c r="A5" s="341" t="s">
        <v>409</v>
      </c>
      <c r="B5" s="341"/>
      <c r="C5" s="341"/>
      <c r="D5" s="341"/>
      <c r="E5" s="341"/>
      <c r="F5" s="341"/>
      <c r="G5" s="341"/>
      <c r="H5" s="341"/>
      <c r="I5" s="341"/>
    </row>
    <row r="6" spans="1:9" ht="9.1999999999999993" customHeight="1">
      <c r="A6" s="51"/>
      <c r="B6" s="344" t="s">
        <v>410</v>
      </c>
      <c r="C6" s="344"/>
      <c r="D6" s="81"/>
      <c r="E6" s="344" t="s">
        <v>411</v>
      </c>
      <c r="F6" s="344"/>
      <c r="G6" s="81"/>
      <c r="H6" s="344" t="s">
        <v>412</v>
      </c>
      <c r="I6" s="344"/>
    </row>
    <row r="7" spans="1:9" ht="9.1999999999999993" customHeight="1">
      <c r="B7" s="53" t="s">
        <v>332</v>
      </c>
      <c r="C7" s="226" t="s">
        <v>333</v>
      </c>
      <c r="D7" s="226"/>
      <c r="E7" s="53" t="s">
        <v>332</v>
      </c>
      <c r="F7" s="226" t="s">
        <v>333</v>
      </c>
      <c r="G7" s="226"/>
      <c r="H7" s="53" t="s">
        <v>332</v>
      </c>
      <c r="I7" s="53" t="s">
        <v>333</v>
      </c>
    </row>
    <row r="8" spans="1:9" s="54" customFormat="1" ht="9.1999999999999993" customHeight="1">
      <c r="A8" s="56" t="s">
        <v>334</v>
      </c>
      <c r="B8" s="70">
        <f>B16-B15</f>
        <v>300987406</v>
      </c>
      <c r="C8" s="72">
        <f>B8/B16*100</f>
        <v>97.296818682109617</v>
      </c>
      <c r="D8" s="72"/>
      <c r="E8" s="70">
        <f>E16-E15</f>
        <v>262050912</v>
      </c>
      <c r="F8" s="72">
        <f>E8/E16*100</f>
        <v>97.260206769024066</v>
      </c>
      <c r="G8" s="72"/>
      <c r="H8" s="70">
        <f>H16-H15</f>
        <v>38936494</v>
      </c>
      <c r="I8" s="72">
        <f>H8/H16*100</f>
        <v>97.543943507601739</v>
      </c>
    </row>
    <row r="9" spans="1:9" ht="9.1999999999999993" customHeight="1">
      <c r="A9" s="152" t="s">
        <v>335</v>
      </c>
      <c r="B9" s="71">
        <v>229456801</v>
      </c>
      <c r="C9" s="73">
        <f>B9/B16*100</f>
        <v>74.173923284597194</v>
      </c>
      <c r="D9" s="73"/>
      <c r="E9" s="71">
        <v>210269058</v>
      </c>
      <c r="F9" s="73">
        <f>E9/E16*100</f>
        <v>78.041369526727351</v>
      </c>
      <c r="G9" s="73"/>
      <c r="H9" s="71">
        <v>19187743</v>
      </c>
      <c r="I9" s="73">
        <f>H9/H16*100</f>
        <v>48.069251413092836</v>
      </c>
    </row>
    <row r="10" spans="1:9" ht="9.1999999999999993" customHeight="1">
      <c r="A10" s="152" t="s">
        <v>336</v>
      </c>
      <c r="B10" s="71">
        <v>38926493</v>
      </c>
      <c r="C10" s="73">
        <f>B10/B16*100</f>
        <v>12.583330251869107</v>
      </c>
      <c r="D10" s="73"/>
      <c r="E10" s="71">
        <v>35640698</v>
      </c>
      <c r="F10" s="73">
        <f>E10/E16*100</f>
        <v>13.22804652888345</v>
      </c>
      <c r="G10" s="73"/>
      <c r="H10" s="71">
        <v>3285795</v>
      </c>
      <c r="I10" s="73">
        <f>H10/H16*100</f>
        <v>8.2315937808257793</v>
      </c>
    </row>
    <row r="11" spans="1:9" ht="9.1999999999999993" customHeight="1">
      <c r="A11" s="152" t="s">
        <v>337</v>
      </c>
      <c r="B11" s="71">
        <v>2551684</v>
      </c>
      <c r="C11" s="73">
        <f>B11/B16*100</f>
        <v>0.82485423154894466</v>
      </c>
      <c r="D11" s="73"/>
      <c r="E11" s="71">
        <v>2394533</v>
      </c>
      <c r="F11" s="73">
        <f>E11/E16*100</f>
        <v>0.88873102145605765</v>
      </c>
      <c r="G11" s="73"/>
      <c r="H11" s="71">
        <v>157151</v>
      </c>
      <c r="I11" s="73">
        <f>H11/H16*100</f>
        <v>0.39369564877010038</v>
      </c>
    </row>
    <row r="12" spans="1:9" ht="9.1999999999999993" customHeight="1">
      <c r="A12" s="152" t="s">
        <v>338</v>
      </c>
      <c r="B12" s="71">
        <v>14723800</v>
      </c>
      <c r="C12" s="73">
        <f>B12/B16*100</f>
        <v>4.7595974793431912</v>
      </c>
      <c r="D12" s="73"/>
      <c r="E12" s="71">
        <v>4937006</v>
      </c>
      <c r="F12" s="73">
        <f>E12/E16*100</f>
        <v>1.8323699799980564</v>
      </c>
      <c r="G12" s="73"/>
      <c r="H12" s="71">
        <v>9786794</v>
      </c>
      <c r="I12" s="73">
        <f>H12/H16*100</f>
        <v>24.517936336449182</v>
      </c>
    </row>
    <row r="13" spans="1:9" ht="9.1999999999999993" customHeight="1">
      <c r="A13" s="152" t="s">
        <v>339</v>
      </c>
      <c r="B13" s="71">
        <v>493703</v>
      </c>
      <c r="C13" s="73">
        <f>B13/B16*100</f>
        <v>0.15959382457953594</v>
      </c>
      <c r="D13" s="73"/>
      <c r="E13" s="71">
        <v>395554</v>
      </c>
      <c r="F13" s="73">
        <f>E13/E16*100</f>
        <v>0.14680988337226067</v>
      </c>
      <c r="G13" s="73"/>
      <c r="H13" s="71">
        <v>98149</v>
      </c>
      <c r="I13" s="73">
        <f>H13/H16*100</f>
        <v>0.24588347659980897</v>
      </c>
    </row>
    <row r="14" spans="1:9" ht="9.1999999999999993" customHeight="1">
      <c r="A14" s="152" t="s">
        <v>340</v>
      </c>
      <c r="B14" s="71">
        <v>14834925</v>
      </c>
      <c r="C14" s="73">
        <f>B14/B16*100</f>
        <v>4.7955196101716462</v>
      </c>
      <c r="D14" s="73"/>
      <c r="E14" s="71">
        <v>8414063</v>
      </c>
      <c r="F14" s="73">
        <f>E14/E16*100</f>
        <v>3.1228798285868771</v>
      </c>
      <c r="G14" s="73"/>
      <c r="H14" s="71">
        <v>6420862</v>
      </c>
      <c r="I14" s="73">
        <f>H14/H16*100</f>
        <v>16.085582851864029</v>
      </c>
    </row>
    <row r="15" spans="1:9" ht="9.1999999999999993" customHeight="1" thickBot="1">
      <c r="A15" s="83" t="s">
        <v>341</v>
      </c>
      <c r="B15" s="106">
        <v>8362283</v>
      </c>
      <c r="C15" s="107">
        <f>B15/B16*100</f>
        <v>2.7031813178903827</v>
      </c>
      <c r="D15" s="107"/>
      <c r="E15" s="106">
        <v>7381902</v>
      </c>
      <c r="F15" s="107">
        <f>E15/E16*100</f>
        <v>2.7397932309759421</v>
      </c>
      <c r="G15" s="107"/>
      <c r="H15" s="106">
        <v>980381</v>
      </c>
      <c r="I15" s="107">
        <f>H15/H16*100</f>
        <v>2.4560564923982651</v>
      </c>
    </row>
    <row r="16" spans="1:9" ht="9.1999999999999993" customHeight="1">
      <c r="A16" s="88" t="s">
        <v>2</v>
      </c>
      <c r="B16" s="99">
        <v>309349689</v>
      </c>
      <c r="C16" s="96">
        <f>SUM(C9:C15)</f>
        <v>99.999999999999986</v>
      </c>
      <c r="D16" s="96"/>
      <c r="E16" s="99">
        <v>269432814</v>
      </c>
      <c r="F16" s="96">
        <f>SUM(F9:F15)</f>
        <v>100</v>
      </c>
      <c r="G16" s="96"/>
      <c r="H16" s="99">
        <v>39916875</v>
      </c>
      <c r="I16" s="96">
        <f>SUM(I9:I15)</f>
        <v>100</v>
      </c>
    </row>
    <row r="17" spans="1:9" ht="10.5" customHeight="1">
      <c r="A17" s="335" t="s">
        <v>413</v>
      </c>
      <c r="B17" s="335"/>
      <c r="C17" s="335"/>
      <c r="D17" s="335"/>
      <c r="E17" s="335"/>
      <c r="F17" s="335"/>
      <c r="G17" s="335"/>
      <c r="H17" s="335"/>
      <c r="I17" s="335"/>
    </row>
    <row r="18" spans="1:9" ht="18" customHeight="1">
      <c r="A18" s="329" t="s">
        <v>386</v>
      </c>
      <c r="B18" s="329"/>
      <c r="C18" s="329"/>
      <c r="D18" s="329"/>
      <c r="E18" s="329"/>
      <c r="F18" s="329"/>
      <c r="G18" s="329"/>
      <c r="H18" s="329"/>
      <c r="I18" s="329"/>
    </row>
  </sheetData>
  <mergeCells count="10">
    <mergeCell ref="A18:I18"/>
    <mergeCell ref="A2:I2"/>
    <mergeCell ref="A1:I1"/>
    <mergeCell ref="A4:I4"/>
    <mergeCell ref="A5:I5"/>
    <mergeCell ref="A17:I17"/>
    <mergeCell ref="E6:F6"/>
    <mergeCell ref="H6:I6"/>
    <mergeCell ref="B6:C6"/>
    <mergeCell ref="A3:I3"/>
  </mergeCells>
  <phoneticPr fontId="1" type="noConversion"/>
  <pageMargins left="1.05" right="1.05" top="0.5" bottom="0.2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A1:L45"/>
  <sheetViews>
    <sheetView showGridLines="0" view="pageLayout" zoomScale="130" zoomScaleNormal="115" zoomScaleSheetLayoutView="100" zoomScalePageLayoutView="130" workbookViewId="0">
      <selection activeCell="F9" sqref="F9"/>
    </sheetView>
  </sheetViews>
  <sheetFormatPr defaultRowHeight="8.25"/>
  <cols>
    <col min="1" max="1" width="14.140625" style="2" customWidth="1"/>
    <col min="2" max="5" width="10" style="2" customWidth="1"/>
    <col min="6" max="16384" width="9.140625" style="2"/>
  </cols>
  <sheetData>
    <row r="1" spans="1:6" ht="10.5" customHeight="1">
      <c r="A1" s="345" t="s">
        <v>415</v>
      </c>
      <c r="B1" s="345"/>
      <c r="C1" s="345"/>
      <c r="D1" s="345"/>
      <c r="E1" s="345"/>
    </row>
    <row r="2" spans="1:6" ht="22.5" customHeight="1">
      <c r="A2" s="325" t="s">
        <v>460</v>
      </c>
      <c r="B2" s="325"/>
      <c r="C2" s="325"/>
      <c r="D2" s="325"/>
      <c r="E2" s="325"/>
    </row>
    <row r="3" spans="1:6" ht="18" customHeight="1">
      <c r="A3" s="346" t="s">
        <v>417</v>
      </c>
      <c r="B3" s="346"/>
      <c r="C3" s="346"/>
      <c r="D3" s="346"/>
      <c r="E3" s="346"/>
    </row>
    <row r="4" spans="1:6" ht="7.5" customHeight="1">
      <c r="A4" s="330"/>
      <c r="B4" s="330"/>
      <c r="C4" s="330"/>
      <c r="D4" s="330"/>
      <c r="E4" s="330"/>
    </row>
    <row r="5" spans="1:6" ht="18" customHeight="1">
      <c r="A5" s="341" t="s">
        <v>418</v>
      </c>
      <c r="B5" s="341"/>
      <c r="C5" s="341"/>
      <c r="D5" s="341"/>
      <c r="E5" s="341"/>
    </row>
    <row r="6" spans="1:6" ht="9.1999999999999993" customHeight="1">
      <c r="B6" s="25" t="s">
        <v>40</v>
      </c>
      <c r="C6" s="25" t="s">
        <v>201</v>
      </c>
      <c r="D6" s="25" t="s">
        <v>273</v>
      </c>
      <c r="E6" s="25" t="s">
        <v>2</v>
      </c>
    </row>
    <row r="7" spans="1:6" ht="9.1999999999999993" customHeight="1">
      <c r="A7" s="34" t="s">
        <v>63</v>
      </c>
      <c r="B7" s="46">
        <v>4088215</v>
      </c>
      <c r="C7" s="46">
        <v>3608247</v>
      </c>
      <c r="D7" s="46">
        <v>4050077</v>
      </c>
      <c r="E7" s="46">
        <v>11746539</v>
      </c>
    </row>
    <row r="8" spans="1:6" ht="9.1999999999999993" customHeight="1">
      <c r="A8" s="34" t="s">
        <v>67</v>
      </c>
      <c r="B8" s="46">
        <v>3676876</v>
      </c>
      <c r="C8" s="46">
        <v>2680798</v>
      </c>
      <c r="D8" s="46">
        <v>3572444</v>
      </c>
      <c r="E8" s="46">
        <v>9930118</v>
      </c>
      <c r="F8" s="39">
        <f>D8-C8</f>
        <v>891646</v>
      </c>
    </row>
    <row r="9" spans="1:6" ht="9.1999999999999993" customHeight="1">
      <c r="A9" s="34" t="s">
        <v>65</v>
      </c>
      <c r="B9" s="46">
        <v>1696513</v>
      </c>
      <c r="C9" s="46">
        <v>908074</v>
      </c>
      <c r="D9" s="46">
        <v>1126230</v>
      </c>
      <c r="E9" s="46">
        <v>3730817</v>
      </c>
    </row>
    <row r="10" spans="1:6" ht="9.1999999999999993" customHeight="1">
      <c r="A10" s="34" t="s">
        <v>64</v>
      </c>
      <c r="B10" s="46">
        <v>1028798</v>
      </c>
      <c r="C10" s="46">
        <v>792051</v>
      </c>
      <c r="D10" s="46">
        <v>1186439</v>
      </c>
      <c r="E10" s="46">
        <v>3007288</v>
      </c>
    </row>
    <row r="11" spans="1:6" ht="9.1999999999999993" customHeight="1">
      <c r="A11" s="34" t="s">
        <v>66</v>
      </c>
      <c r="B11" s="46">
        <v>921175</v>
      </c>
      <c r="C11" s="46">
        <v>705408</v>
      </c>
      <c r="D11" s="46">
        <v>1113011</v>
      </c>
      <c r="E11" s="46">
        <v>2739594</v>
      </c>
    </row>
    <row r="12" spans="1:6" ht="9.1999999999999993" customHeight="1">
      <c r="A12" s="34" t="s">
        <v>62</v>
      </c>
      <c r="B12" s="46">
        <v>564461</v>
      </c>
      <c r="C12" s="46">
        <v>309791</v>
      </c>
      <c r="D12" s="46">
        <v>546811</v>
      </c>
      <c r="E12" s="46">
        <v>1421063</v>
      </c>
    </row>
    <row r="13" spans="1:6" ht="9.1999999999999993" customHeight="1" thickBot="1">
      <c r="A13" s="93" t="s">
        <v>209</v>
      </c>
      <c r="B13" s="43">
        <v>3256654</v>
      </c>
      <c r="C13" s="43">
        <v>1822322</v>
      </c>
      <c r="D13" s="43">
        <v>2262480</v>
      </c>
      <c r="E13" s="43">
        <v>7341456</v>
      </c>
    </row>
    <row r="14" spans="1:6" ht="9.1999999999999993" customHeight="1">
      <c r="A14" s="249" t="s">
        <v>2</v>
      </c>
      <c r="B14" s="250">
        <v>15232692</v>
      </c>
      <c r="C14" s="250">
        <v>10826691</v>
      </c>
      <c r="D14" s="250">
        <v>13857492</v>
      </c>
      <c r="E14" s="250">
        <v>39916875</v>
      </c>
    </row>
    <row r="15" spans="1:6" ht="9.1999999999999993" customHeight="1">
      <c r="A15" s="92"/>
      <c r="B15" s="196"/>
      <c r="C15" s="196"/>
      <c r="D15" s="196"/>
      <c r="E15" s="196"/>
    </row>
    <row r="16" spans="1:6" ht="9.1999999999999993" customHeight="1">
      <c r="A16" s="347" t="s">
        <v>455</v>
      </c>
      <c r="B16" s="347"/>
      <c r="C16" s="179"/>
      <c r="D16" s="179"/>
      <c r="E16" s="179"/>
    </row>
    <row r="17" spans="1:12" ht="9.1999999999999993" customHeight="1">
      <c r="A17" s="34" t="s">
        <v>63</v>
      </c>
      <c r="B17" s="37">
        <v>34.803570651746902</v>
      </c>
      <c r="C17" s="37">
        <v>30.717533053778652</v>
      </c>
      <c r="D17" s="37">
        <v>34.478896294474481</v>
      </c>
      <c r="E17" s="37">
        <v>100</v>
      </c>
      <c r="F17" s="30"/>
      <c r="H17" s="55"/>
      <c r="I17" s="30"/>
      <c r="J17" s="30"/>
      <c r="K17" s="30"/>
      <c r="L17" s="30"/>
    </row>
    <row r="18" spans="1:12" ht="9.1999999999999993" customHeight="1">
      <c r="A18" s="34" t="s">
        <v>67</v>
      </c>
      <c r="B18" s="37">
        <v>37.027515685110693</v>
      </c>
      <c r="C18" s="37">
        <v>26.996637905007777</v>
      </c>
      <c r="D18" s="37">
        <v>35.975846409881534</v>
      </c>
      <c r="E18" s="37">
        <v>100</v>
      </c>
      <c r="F18" s="30"/>
      <c r="H18" s="55"/>
      <c r="I18" s="30"/>
      <c r="J18" s="30"/>
      <c r="K18" s="30"/>
      <c r="L18" s="30"/>
    </row>
    <row r="19" spans="1:12" ht="9.1999999999999993" customHeight="1">
      <c r="A19" s="34" t="s">
        <v>65</v>
      </c>
      <c r="B19" s="37">
        <v>45.472962088464804</v>
      </c>
      <c r="C19" s="37">
        <v>24.339816185034003</v>
      </c>
      <c r="D19" s="37">
        <v>30.187221726501189</v>
      </c>
      <c r="E19" s="37">
        <v>100</v>
      </c>
      <c r="F19" s="30"/>
      <c r="H19" s="55"/>
      <c r="I19" s="30"/>
      <c r="J19" s="30"/>
      <c r="K19" s="30"/>
      <c r="L19" s="30"/>
    </row>
    <row r="20" spans="1:12" ht="9.1999999999999993" customHeight="1">
      <c r="A20" s="34" t="s">
        <v>64</v>
      </c>
      <c r="B20" s="37">
        <v>34.210158787585357</v>
      </c>
      <c r="C20" s="37">
        <v>26.337716906395396</v>
      </c>
      <c r="D20" s="37">
        <v>39.452124306019243</v>
      </c>
      <c r="E20" s="37">
        <v>100</v>
      </c>
      <c r="F20" s="30"/>
      <c r="H20" s="55"/>
      <c r="I20" s="30"/>
      <c r="J20" s="30"/>
      <c r="K20" s="30"/>
      <c r="L20" s="30"/>
    </row>
    <row r="21" spans="1:12" ht="9.1999999999999993" customHeight="1">
      <c r="A21" s="34" t="s">
        <v>66</v>
      </c>
      <c r="B21" s="37">
        <v>33.624507865034019</v>
      </c>
      <c r="C21" s="37">
        <v>25.748632826615914</v>
      </c>
      <c r="D21" s="37">
        <v>40.62685930835007</v>
      </c>
      <c r="E21" s="37">
        <v>100</v>
      </c>
      <c r="F21" s="30"/>
      <c r="H21" s="55"/>
      <c r="I21" s="30"/>
      <c r="J21" s="30"/>
      <c r="K21" s="30"/>
      <c r="L21" s="30"/>
    </row>
    <row r="22" spans="1:12" ht="9.1999999999999993" customHeight="1">
      <c r="A22" s="34" t="s">
        <v>62</v>
      </c>
      <c r="B22" s="37">
        <v>39.721039813153958</v>
      </c>
      <c r="C22" s="37">
        <v>21.799948348525014</v>
      </c>
      <c r="D22" s="37">
        <v>38.479011838321028</v>
      </c>
      <c r="E22" s="37">
        <v>100</v>
      </c>
      <c r="F22" s="30"/>
      <c r="H22" s="55"/>
      <c r="I22" s="30"/>
      <c r="J22" s="30"/>
      <c r="K22" s="30"/>
      <c r="L22" s="30"/>
    </row>
    <row r="23" spans="1:12" ht="9.1999999999999993" customHeight="1" thickBot="1">
      <c r="A23" s="93" t="s">
        <v>209</v>
      </c>
      <c r="B23" s="42">
        <v>44.359783672339653</v>
      </c>
      <c r="C23" s="42">
        <v>24.822351315597341</v>
      </c>
      <c r="D23" s="42">
        <v>30.817865012062999</v>
      </c>
      <c r="E23" s="42">
        <v>100</v>
      </c>
      <c r="F23" s="30"/>
      <c r="H23" s="55"/>
      <c r="I23" s="30"/>
      <c r="J23" s="30"/>
      <c r="K23" s="30"/>
      <c r="L23" s="30"/>
    </row>
    <row r="24" spans="1:12" ht="9.1999999999999993" customHeight="1">
      <c r="A24" s="88" t="s">
        <v>216</v>
      </c>
      <c r="B24" s="96">
        <v>38.161033397529238</v>
      </c>
      <c r="C24" s="96">
        <v>27.123092676969328</v>
      </c>
      <c r="D24" s="96">
        <v>34.715873925501434</v>
      </c>
      <c r="E24" s="96">
        <v>100</v>
      </c>
      <c r="F24" s="30"/>
      <c r="H24" s="55"/>
      <c r="I24" s="30"/>
      <c r="J24" s="30"/>
      <c r="K24" s="30"/>
      <c r="L24" s="30"/>
    </row>
    <row r="25" spans="1:12" s="66" customFormat="1" ht="21.75" customHeight="1">
      <c r="A25" s="335" t="s">
        <v>419</v>
      </c>
      <c r="B25" s="335"/>
      <c r="C25" s="335"/>
      <c r="D25" s="335"/>
      <c r="E25" s="335"/>
    </row>
    <row r="26" spans="1:12" ht="10.5" customHeight="1">
      <c r="A26" s="335" t="s">
        <v>413</v>
      </c>
      <c r="B26" s="335"/>
      <c r="C26" s="335"/>
      <c r="D26" s="335"/>
      <c r="E26" s="335"/>
    </row>
    <row r="27" spans="1:12" ht="18" customHeight="1">
      <c r="A27" s="338" t="s">
        <v>386</v>
      </c>
      <c r="B27" s="338"/>
      <c r="C27" s="338"/>
      <c r="D27" s="338"/>
      <c r="E27" s="338"/>
    </row>
    <row r="28" spans="1:12">
      <c r="B28" s="21"/>
      <c r="C28" s="39"/>
      <c r="D28" s="39"/>
      <c r="E28" s="39"/>
    </row>
    <row r="29" spans="1:12" ht="13.5" customHeight="1">
      <c r="B29" s="21"/>
    </row>
    <row r="30" spans="1:12">
      <c r="B30" s="30"/>
      <c r="C30" s="30"/>
      <c r="D30" s="30"/>
      <c r="E30" s="30"/>
      <c r="G30" s="39"/>
      <c r="H30" s="39"/>
    </row>
    <row r="31" spans="1:12" ht="12.75" customHeight="1">
      <c r="B31" s="30"/>
      <c r="C31" s="30"/>
      <c r="D31" s="30"/>
      <c r="E31" s="30"/>
      <c r="G31" s="39"/>
      <c r="H31" s="39"/>
    </row>
    <row r="32" spans="1:12">
      <c r="B32" s="30"/>
      <c r="C32" s="30"/>
      <c r="D32" s="30"/>
      <c r="E32" s="30"/>
      <c r="G32" s="39"/>
      <c r="H32" s="39"/>
    </row>
    <row r="33" spans="2:8">
      <c r="B33" s="30"/>
      <c r="C33" s="30"/>
      <c r="D33" s="30"/>
      <c r="E33" s="30"/>
      <c r="G33" s="39"/>
      <c r="H33" s="39"/>
    </row>
    <row r="34" spans="2:8">
      <c r="B34" s="30"/>
      <c r="C34" s="30"/>
      <c r="D34" s="30"/>
      <c r="E34" s="30"/>
      <c r="G34" s="39"/>
      <c r="H34" s="39"/>
    </row>
    <row r="35" spans="2:8">
      <c r="B35" s="30"/>
      <c r="C35" s="30"/>
      <c r="D35" s="30"/>
      <c r="E35" s="30"/>
      <c r="G35" s="39"/>
      <c r="H35" s="39"/>
    </row>
    <row r="36" spans="2:8">
      <c r="B36" s="30"/>
      <c r="C36" s="30"/>
      <c r="D36" s="30"/>
      <c r="E36" s="30"/>
      <c r="G36" s="39"/>
      <c r="H36" s="39"/>
    </row>
    <row r="37" spans="2:8">
      <c r="B37" s="30"/>
      <c r="C37" s="30"/>
      <c r="D37" s="30"/>
      <c r="E37" s="30"/>
      <c r="G37" s="39"/>
      <c r="H37" s="39"/>
    </row>
    <row r="41" spans="2:8" ht="12.75" customHeight="1"/>
    <row r="43" spans="2:8" ht="13.5" customHeight="1"/>
    <row r="45" spans="2:8" ht="12.75" customHeight="1"/>
  </sheetData>
  <mergeCells count="9">
    <mergeCell ref="A1:E1"/>
    <mergeCell ref="A27:E27"/>
    <mergeCell ref="A26:E26"/>
    <mergeCell ref="A2:E2"/>
    <mergeCell ref="A4:E4"/>
    <mergeCell ref="A5:E5"/>
    <mergeCell ref="A25:E25"/>
    <mergeCell ref="A3:E3"/>
    <mergeCell ref="A16:B16"/>
  </mergeCells>
  <phoneticPr fontId="1" type="noConversion"/>
  <pageMargins left="1.05" right="1.05" top="0.5" bottom="0.25"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A1:K32"/>
  <sheetViews>
    <sheetView showGridLines="0" view="pageLayout" zoomScale="115" zoomScaleNormal="100" zoomScaleSheetLayoutView="100" zoomScalePageLayoutView="115" workbookViewId="0">
      <selection activeCell="A28" sqref="A28:J28"/>
    </sheetView>
  </sheetViews>
  <sheetFormatPr defaultRowHeight="8.25"/>
  <cols>
    <col min="1" max="1" width="12.42578125" style="2" customWidth="1"/>
    <col min="2" max="2" width="8.85546875" style="2" customWidth="1"/>
    <col min="3" max="3" width="8.5703125" style="2" customWidth="1"/>
    <col min="4" max="4" width="8.85546875" style="2" customWidth="1"/>
    <col min="5" max="5" width="8.42578125" style="2" customWidth="1"/>
    <col min="6" max="6" width="0.7109375" style="2" customWidth="1"/>
    <col min="7" max="7" width="8.85546875" style="2" customWidth="1"/>
    <col min="8" max="8" width="8.42578125" style="2" customWidth="1"/>
    <col min="9" max="9" width="8.85546875" style="2" customWidth="1"/>
    <col min="10" max="10" width="8.5703125" style="2" customWidth="1"/>
    <col min="11" max="16384" width="9.140625" style="2"/>
  </cols>
  <sheetData>
    <row r="1" spans="1:11" ht="10.5" customHeight="1">
      <c r="A1" s="345" t="s">
        <v>420</v>
      </c>
      <c r="B1" s="345"/>
      <c r="C1" s="345"/>
      <c r="D1" s="345"/>
      <c r="E1" s="345"/>
      <c r="F1" s="345"/>
      <c r="G1" s="345"/>
      <c r="H1" s="345"/>
      <c r="I1" s="345"/>
      <c r="J1" s="345"/>
    </row>
    <row r="2" spans="1:11" ht="12.75" customHeight="1">
      <c r="A2" s="325" t="s">
        <v>414</v>
      </c>
      <c r="B2" s="325"/>
      <c r="C2" s="325"/>
      <c r="D2" s="325"/>
      <c r="E2" s="325"/>
      <c r="F2" s="325"/>
      <c r="G2" s="325"/>
      <c r="H2" s="325"/>
      <c r="I2" s="325"/>
      <c r="J2" s="325"/>
    </row>
    <row r="3" spans="1:11" ht="18" customHeight="1">
      <c r="A3" s="333" t="s">
        <v>538</v>
      </c>
      <c r="B3" s="333"/>
      <c r="C3" s="333"/>
      <c r="D3" s="333"/>
      <c r="E3" s="333"/>
      <c r="F3" s="333"/>
      <c r="G3" s="333"/>
      <c r="H3" s="333"/>
      <c r="I3" s="333"/>
      <c r="J3" s="333"/>
    </row>
    <row r="4" spans="1:11" ht="6.75" customHeight="1">
      <c r="A4" s="330"/>
      <c r="B4" s="349"/>
      <c r="C4" s="349"/>
      <c r="D4" s="349"/>
      <c r="E4" s="349"/>
      <c r="F4" s="349"/>
      <c r="G4" s="349"/>
      <c r="H4" s="349"/>
      <c r="I4" s="349"/>
      <c r="J4" s="349"/>
    </row>
    <row r="5" spans="1:11" ht="18" customHeight="1">
      <c r="A5" s="341" t="s">
        <v>409</v>
      </c>
      <c r="B5" s="341"/>
      <c r="C5" s="341"/>
      <c r="D5" s="341"/>
      <c r="E5" s="341"/>
      <c r="F5" s="341"/>
      <c r="G5" s="341"/>
      <c r="H5" s="341"/>
      <c r="I5" s="341"/>
      <c r="J5" s="341"/>
    </row>
    <row r="6" spans="1:11" ht="9.1999999999999993" customHeight="1">
      <c r="A6" s="25"/>
      <c r="B6" s="348" t="s">
        <v>412</v>
      </c>
      <c r="C6" s="348"/>
      <c r="D6" s="348"/>
      <c r="E6" s="348"/>
      <c r="F6" s="237"/>
      <c r="G6" s="348" t="s">
        <v>411</v>
      </c>
      <c r="H6" s="348"/>
      <c r="I6" s="348"/>
      <c r="J6" s="348"/>
    </row>
    <row r="7" spans="1:11" ht="18.75" customHeight="1">
      <c r="A7" s="52" t="s">
        <v>421</v>
      </c>
      <c r="B7" s="26" t="s">
        <v>32</v>
      </c>
      <c r="C7" s="246" t="s">
        <v>572</v>
      </c>
      <c r="D7" s="26" t="s">
        <v>33</v>
      </c>
      <c r="E7" s="246" t="s">
        <v>572</v>
      </c>
      <c r="F7" s="237"/>
      <c r="G7" s="26" t="s">
        <v>32</v>
      </c>
      <c r="H7" s="67" t="s">
        <v>557</v>
      </c>
      <c r="I7" s="26" t="s">
        <v>33</v>
      </c>
      <c r="J7" s="67" t="s">
        <v>557</v>
      </c>
    </row>
    <row r="8" spans="1:11" ht="9.1999999999999993" customHeight="1">
      <c r="A8" s="56" t="s">
        <v>205</v>
      </c>
      <c r="B8" s="205">
        <v>1430700</v>
      </c>
      <c r="C8" s="72">
        <v>3.5841984123256143</v>
      </c>
      <c r="D8" s="205">
        <v>1397540</v>
      </c>
      <c r="E8" s="72">
        <v>3.5011257770053392</v>
      </c>
      <c r="F8" s="72"/>
      <c r="G8" s="205">
        <v>36526410</v>
      </c>
      <c r="H8" s="72">
        <v>13.556778574119779</v>
      </c>
      <c r="I8" s="205">
        <v>34777716</v>
      </c>
      <c r="J8" s="72">
        <v>12.907750724082181</v>
      </c>
    </row>
    <row r="9" spans="1:11" ht="9.1999999999999993" customHeight="1">
      <c r="A9" s="56" t="s">
        <v>279</v>
      </c>
      <c r="B9" s="205">
        <v>18131104</v>
      </c>
      <c r="C9" s="72">
        <v>45.422152911519255</v>
      </c>
      <c r="D9" s="205">
        <v>18957531</v>
      </c>
      <c r="E9" s="72">
        <v>47.492522899149797</v>
      </c>
      <c r="F9" s="72"/>
      <c r="G9" s="205">
        <v>95967228</v>
      </c>
      <c r="H9" s="72">
        <v>35.618240620090177</v>
      </c>
      <c r="I9" s="205">
        <v>102161460</v>
      </c>
      <c r="J9" s="72">
        <v>37.917230081707864</v>
      </c>
    </row>
    <row r="10" spans="1:11" ht="9.1999999999999993" customHeight="1">
      <c r="A10" s="56"/>
      <c r="B10" s="205"/>
      <c r="C10" s="72"/>
      <c r="D10" s="205"/>
      <c r="E10" s="72"/>
      <c r="F10" s="72"/>
      <c r="G10" s="205"/>
      <c r="H10" s="72"/>
      <c r="I10" s="205"/>
      <c r="J10" s="72"/>
    </row>
    <row r="11" spans="1:11" ht="9.1999999999999993" customHeight="1">
      <c r="A11" s="35" t="s">
        <v>280</v>
      </c>
      <c r="B11" s="206">
        <v>132628</v>
      </c>
      <c r="C11" s="73">
        <v>0.33226047880752191</v>
      </c>
      <c r="D11" s="206">
        <v>129411</v>
      </c>
      <c r="E11" s="73">
        <v>0.32420123068251211</v>
      </c>
      <c r="F11" s="73"/>
      <c r="G11" s="206">
        <v>10131805</v>
      </c>
      <c r="H11" s="73">
        <v>3.7604198425511748</v>
      </c>
      <c r="I11" s="206">
        <v>9701488</v>
      </c>
      <c r="J11" s="73">
        <v>3.6007076702988376</v>
      </c>
    </row>
    <row r="12" spans="1:11" ht="9.1999999999999993" customHeight="1">
      <c r="A12" s="35" t="s">
        <v>6</v>
      </c>
      <c r="B12" s="206">
        <v>305682</v>
      </c>
      <c r="C12" s="73">
        <v>0.76579642068673959</v>
      </c>
      <c r="D12" s="206">
        <v>318310</v>
      </c>
      <c r="E12" s="73">
        <v>0.79743216371522074</v>
      </c>
      <c r="F12" s="73"/>
      <c r="G12" s="206">
        <v>10058446</v>
      </c>
      <c r="H12" s="73">
        <v>3.7331926466833392</v>
      </c>
      <c r="I12" s="206">
        <v>9742347</v>
      </c>
      <c r="J12" s="73">
        <v>3.615872489829691</v>
      </c>
    </row>
    <row r="13" spans="1:11" ht="9.1999999999999993" customHeight="1">
      <c r="A13" s="35" t="s">
        <v>7</v>
      </c>
      <c r="B13" s="206">
        <v>544692</v>
      </c>
      <c r="C13" s="73">
        <v>1.3645657381746441</v>
      </c>
      <c r="D13" s="206">
        <v>544343</v>
      </c>
      <c r="E13" s="73">
        <v>1.3636914212347535</v>
      </c>
      <c r="F13" s="73"/>
      <c r="G13" s="206">
        <v>10164004</v>
      </c>
      <c r="H13" s="73">
        <v>3.7723705027257739</v>
      </c>
      <c r="I13" s="206">
        <v>9523275</v>
      </c>
      <c r="J13" s="73">
        <v>3.5345639080175286</v>
      </c>
      <c r="K13" s="25"/>
    </row>
    <row r="14" spans="1:11" ht="9.1999999999999993" customHeight="1">
      <c r="A14" s="35" t="s">
        <v>8</v>
      </c>
      <c r="B14" s="206">
        <v>864765</v>
      </c>
      <c r="C14" s="73">
        <v>2.1664145802996853</v>
      </c>
      <c r="D14" s="206">
        <v>753212</v>
      </c>
      <c r="E14" s="73">
        <v>1.8869513207133575</v>
      </c>
      <c r="F14" s="73"/>
      <c r="G14" s="206">
        <v>10443523</v>
      </c>
      <c r="H14" s="73">
        <v>3.8761139910745985</v>
      </c>
      <c r="I14" s="206">
        <v>9935106</v>
      </c>
      <c r="J14" s="73">
        <v>3.6874150006093913</v>
      </c>
      <c r="K14" s="30"/>
    </row>
    <row r="15" spans="1:11" ht="9.1999999999999993" customHeight="1">
      <c r="A15" s="35" t="s">
        <v>9</v>
      </c>
      <c r="B15" s="206">
        <v>1489528</v>
      </c>
      <c r="C15" s="73">
        <v>3.731574678629026</v>
      </c>
      <c r="D15" s="206">
        <v>1221691</v>
      </c>
      <c r="E15" s="73">
        <v>3.0605877839886011</v>
      </c>
      <c r="F15" s="73"/>
      <c r="G15" s="206">
        <v>9619147</v>
      </c>
      <c r="H15" s="73">
        <v>3.5701468047615017</v>
      </c>
      <c r="I15" s="206">
        <v>9380157</v>
      </c>
      <c r="J15" s="73">
        <v>3.4814456564299552</v>
      </c>
      <c r="K15" s="30"/>
    </row>
    <row r="16" spans="1:11" ht="9.1999999999999993" customHeight="1">
      <c r="A16" s="35" t="s">
        <v>10</v>
      </c>
      <c r="B16" s="206">
        <v>1873422</v>
      </c>
      <c r="C16" s="73">
        <v>4.6933082812720182</v>
      </c>
      <c r="D16" s="206">
        <v>1771796</v>
      </c>
      <c r="E16" s="73">
        <v>4.4387142029530118</v>
      </c>
      <c r="F16" s="73"/>
      <c r="G16" s="206">
        <v>8625926</v>
      </c>
      <c r="H16" s="73">
        <v>3.201512789752476</v>
      </c>
      <c r="I16" s="206">
        <v>8633167</v>
      </c>
      <c r="J16" s="73">
        <v>3.2042002872003561</v>
      </c>
      <c r="K16" s="30"/>
    </row>
    <row r="17" spans="1:11" ht="9.1999999999999993" customHeight="1">
      <c r="A17" s="35" t="s">
        <v>11</v>
      </c>
      <c r="B17" s="206">
        <v>2118950</v>
      </c>
      <c r="C17" s="73">
        <v>5.3084065323249883</v>
      </c>
      <c r="D17" s="206">
        <v>2102656</v>
      </c>
      <c r="E17" s="73">
        <v>5.2675867036184574</v>
      </c>
      <c r="F17" s="73"/>
      <c r="G17" s="206">
        <v>7876184</v>
      </c>
      <c r="H17" s="73">
        <v>2.9232460156096649</v>
      </c>
      <c r="I17" s="206">
        <v>7884303</v>
      </c>
      <c r="J17" s="73">
        <v>2.9262593827936638</v>
      </c>
      <c r="K17" s="30"/>
    </row>
    <row r="18" spans="1:11" ht="9.1999999999999993" customHeight="1">
      <c r="A18" s="35" t="s">
        <v>12</v>
      </c>
      <c r="B18" s="206">
        <v>2240495</v>
      </c>
      <c r="C18" s="73">
        <v>5.612901811577184</v>
      </c>
      <c r="D18" s="206">
        <v>2263326</v>
      </c>
      <c r="E18" s="73">
        <v>5.6700981727652779</v>
      </c>
      <c r="F18" s="73"/>
      <c r="G18" s="206">
        <v>7831420</v>
      </c>
      <c r="H18" s="73">
        <v>2.9066318551681682</v>
      </c>
      <c r="I18" s="206">
        <v>7927169</v>
      </c>
      <c r="J18" s="73">
        <v>2.9421691004570811</v>
      </c>
      <c r="K18" s="30"/>
    </row>
    <row r="19" spans="1:11" ht="9.1999999999999993" customHeight="1">
      <c r="A19" s="35" t="s">
        <v>13</v>
      </c>
      <c r="B19" s="206">
        <v>2111887</v>
      </c>
      <c r="C19" s="73">
        <v>5.2907122614182596</v>
      </c>
      <c r="D19" s="206">
        <v>2115770</v>
      </c>
      <c r="E19" s="73">
        <v>5.3004399768268433</v>
      </c>
      <c r="F19" s="73"/>
      <c r="G19" s="206">
        <v>8361951</v>
      </c>
      <c r="H19" s="73">
        <v>3.1035384576430993</v>
      </c>
      <c r="I19" s="206">
        <v>8490645</v>
      </c>
      <c r="J19" s="73">
        <v>3.1513032410372994</v>
      </c>
      <c r="K19" s="30"/>
    </row>
    <row r="20" spans="1:11" ht="9.1999999999999993" customHeight="1">
      <c r="A20" s="35" t="s">
        <v>14</v>
      </c>
      <c r="B20" s="206">
        <v>1936409</v>
      </c>
      <c r="C20" s="73">
        <v>4.8511036998763055</v>
      </c>
      <c r="D20" s="206">
        <v>1940564</v>
      </c>
      <c r="E20" s="73">
        <v>4.8615128313526546</v>
      </c>
      <c r="F20" s="73"/>
      <c r="G20" s="206">
        <v>9252302</v>
      </c>
      <c r="H20" s="73">
        <v>3.433992267920269</v>
      </c>
      <c r="I20" s="206">
        <v>9513681</v>
      </c>
      <c r="J20" s="73">
        <v>3.5310030945228519</v>
      </c>
      <c r="K20" s="30"/>
    </row>
    <row r="21" spans="1:11" ht="9.1999999999999993" customHeight="1">
      <c r="A21" s="35" t="s">
        <v>15</v>
      </c>
      <c r="B21" s="206">
        <v>1626749</v>
      </c>
      <c r="C21" s="73">
        <v>4.0753415691984909</v>
      </c>
      <c r="D21" s="206">
        <v>1700199</v>
      </c>
      <c r="E21" s="73">
        <v>4.2593489595565783</v>
      </c>
      <c r="F21" s="73"/>
      <c r="G21" s="206">
        <v>9298570</v>
      </c>
      <c r="H21" s="73">
        <v>3.4511646380236378</v>
      </c>
      <c r="I21" s="206">
        <v>9656164</v>
      </c>
      <c r="J21" s="73">
        <v>3.5838856658343037</v>
      </c>
      <c r="K21" s="30"/>
    </row>
    <row r="22" spans="1:11" ht="9.1999999999999993" customHeight="1">
      <c r="A22" s="35" t="s">
        <v>16</v>
      </c>
      <c r="B22" s="206">
        <v>1266948</v>
      </c>
      <c r="C22" s="73">
        <v>3.1739658978815353</v>
      </c>
      <c r="D22" s="206">
        <v>1391402</v>
      </c>
      <c r="E22" s="73">
        <v>3.4857488217702413</v>
      </c>
      <c r="F22" s="73"/>
      <c r="G22" s="206">
        <v>8243472</v>
      </c>
      <c r="H22" s="73">
        <v>3.059564971919122</v>
      </c>
      <c r="I22" s="206">
        <v>8739472</v>
      </c>
      <c r="J22" s="73">
        <v>3.2436553923235198</v>
      </c>
      <c r="K22" s="30"/>
    </row>
    <row r="23" spans="1:11" ht="9.1999999999999993" customHeight="1">
      <c r="A23" s="35" t="s">
        <v>17</v>
      </c>
      <c r="B23" s="206">
        <v>1021217</v>
      </c>
      <c r="C23" s="73">
        <v>2.5583590899838726</v>
      </c>
      <c r="D23" s="206">
        <v>1178984</v>
      </c>
      <c r="E23" s="73">
        <v>2.953597945730972</v>
      </c>
      <c r="F23" s="73"/>
      <c r="G23" s="206">
        <v>7184043</v>
      </c>
      <c r="H23" s="73">
        <v>2.6663578549864382</v>
      </c>
      <c r="I23" s="206">
        <v>7717512</v>
      </c>
      <c r="J23" s="73">
        <v>2.8643548962822325</v>
      </c>
      <c r="K23" s="30"/>
    </row>
    <row r="24" spans="1:11" ht="9.1999999999999993" customHeight="1">
      <c r="A24" s="35" t="s">
        <v>18</v>
      </c>
      <c r="B24" s="206">
        <v>687945</v>
      </c>
      <c r="C24" s="73">
        <v>1.7234440321292688</v>
      </c>
      <c r="D24" s="206">
        <v>888187</v>
      </c>
      <c r="E24" s="73">
        <v>2.225091518311491</v>
      </c>
      <c r="F24" s="73"/>
      <c r="G24" s="206">
        <v>5172829</v>
      </c>
      <c r="H24" s="73">
        <v>1.919895696149319</v>
      </c>
      <c r="I24" s="206">
        <v>5750567</v>
      </c>
      <c r="J24" s="73">
        <v>2.1343231786162469</v>
      </c>
      <c r="K24" s="30"/>
    </row>
    <row r="25" spans="1:11" ht="9.1999999999999993" customHeight="1">
      <c r="A25" s="35" t="s">
        <v>19</v>
      </c>
      <c r="B25" s="206">
        <v>546628</v>
      </c>
      <c r="C25" s="73">
        <v>1.3694158172452127</v>
      </c>
      <c r="D25" s="206">
        <v>722567</v>
      </c>
      <c r="E25" s="73">
        <v>1.8101792788137849</v>
      </c>
      <c r="F25" s="73"/>
      <c r="G25" s="206">
        <v>3753107</v>
      </c>
      <c r="H25" s="73">
        <v>1.3929658174449382</v>
      </c>
      <c r="I25" s="206">
        <v>4351374</v>
      </c>
      <c r="J25" s="73">
        <v>1.6150126391063859</v>
      </c>
      <c r="K25" s="30"/>
    </row>
    <row r="26" spans="1:11" ht="9.1999999999999993" customHeight="1">
      <c r="A26" s="35" t="s">
        <v>20</v>
      </c>
      <c r="B26" s="206">
        <v>363795</v>
      </c>
      <c r="C26" s="73">
        <v>0.91138146460613467</v>
      </c>
      <c r="D26" s="206">
        <v>522183</v>
      </c>
      <c r="E26" s="73">
        <v>1.3081760533608906</v>
      </c>
      <c r="F26" s="73"/>
      <c r="G26" s="206">
        <v>2814869</v>
      </c>
      <c r="H26" s="73">
        <v>1.0447387451477979</v>
      </c>
      <c r="I26" s="206">
        <v>3559230</v>
      </c>
      <c r="J26" s="73">
        <v>1.3210083609192458</v>
      </c>
      <c r="K26" s="30"/>
    </row>
    <row r="27" spans="1:11" ht="9.1999999999999993" customHeight="1">
      <c r="A27" s="35" t="s">
        <v>21</v>
      </c>
      <c r="B27" s="206">
        <v>241809</v>
      </c>
      <c r="C27" s="73">
        <v>0.60578138944995064</v>
      </c>
      <c r="D27" s="206">
        <v>410488</v>
      </c>
      <c r="E27" s="73">
        <v>1.0283570545038909</v>
      </c>
      <c r="F27" s="73"/>
      <c r="G27" s="206">
        <v>2060990</v>
      </c>
      <c r="H27" s="73">
        <v>0.76493652328479933</v>
      </c>
      <c r="I27" s="206">
        <v>3038327</v>
      </c>
      <c r="J27" s="73">
        <v>1.1276751910403906</v>
      </c>
      <c r="K27" s="30"/>
    </row>
    <row r="28" spans="1:11" ht="9.1999999999999993" customHeight="1">
      <c r="A28" s="35" t="s">
        <v>22</v>
      </c>
      <c r="B28" s="206">
        <v>132961</v>
      </c>
      <c r="C28" s="73">
        <v>0.33309471244930872</v>
      </c>
      <c r="D28" s="206">
        <v>242899</v>
      </c>
      <c r="E28" s="73">
        <v>0.60851206413327696</v>
      </c>
      <c r="F28" s="73"/>
      <c r="G28" s="206">
        <v>1115319</v>
      </c>
      <c r="H28" s="73">
        <v>0.4139506927318809</v>
      </c>
      <c r="I28" s="206">
        <v>2095099</v>
      </c>
      <c r="J28" s="73">
        <v>0.77759608003797187</v>
      </c>
      <c r="K28" s="30"/>
    </row>
    <row r="29" spans="1:11" ht="9.1999999999999993" customHeight="1" thickBot="1">
      <c r="A29" s="108" t="s">
        <v>202</v>
      </c>
      <c r="B29" s="263">
        <v>55294</v>
      </c>
      <c r="C29" s="109">
        <v>0.13852286783471904</v>
      </c>
      <c r="D29" s="263">
        <v>137083</v>
      </c>
      <c r="E29" s="109">
        <v>0.3434211721233188</v>
      </c>
      <c r="F29" s="109"/>
      <c r="G29" s="263">
        <v>485731</v>
      </c>
      <c r="H29" s="109">
        <v>0.18027908063195303</v>
      </c>
      <c r="I29" s="263">
        <v>1300093</v>
      </c>
      <c r="J29" s="109">
        <v>0.48252957043309508</v>
      </c>
      <c r="K29" s="30"/>
    </row>
    <row r="30" spans="1:11" ht="9.1999999999999993" customHeight="1">
      <c r="A30" s="88" t="s">
        <v>2</v>
      </c>
      <c r="B30" s="98">
        <v>19561804</v>
      </c>
      <c r="C30" s="96">
        <v>49.006351323844868</v>
      </c>
      <c r="D30" s="98">
        <v>20355071</v>
      </c>
      <c r="E30" s="96">
        <v>50.993648676155132</v>
      </c>
      <c r="F30" s="96"/>
      <c r="G30" s="98">
        <v>132493638</v>
      </c>
      <c r="H30" s="96">
        <v>49.175019194209952</v>
      </c>
      <c r="I30" s="98">
        <v>136939176</v>
      </c>
      <c r="J30" s="96">
        <v>50.824980805790041</v>
      </c>
      <c r="K30" s="30"/>
    </row>
    <row r="31" spans="1:11" ht="10.5" customHeight="1">
      <c r="A31" s="335" t="s">
        <v>441</v>
      </c>
      <c r="B31" s="335"/>
      <c r="C31" s="335"/>
      <c r="D31" s="335"/>
      <c r="E31" s="335"/>
      <c r="F31" s="335"/>
      <c r="G31" s="335"/>
      <c r="H31" s="335"/>
      <c r="I31" s="335"/>
      <c r="J31" s="335"/>
      <c r="K31" s="30"/>
    </row>
    <row r="32" spans="1:11" ht="18" customHeight="1">
      <c r="A32" s="329" t="s">
        <v>386</v>
      </c>
      <c r="B32" s="329"/>
      <c r="C32" s="329"/>
      <c r="D32" s="329"/>
      <c r="E32" s="329"/>
      <c r="F32" s="329"/>
      <c r="G32" s="329"/>
      <c r="H32" s="329"/>
      <c r="I32" s="329"/>
      <c r="J32" s="329"/>
    </row>
  </sheetData>
  <mergeCells count="9">
    <mergeCell ref="A1:J1"/>
    <mergeCell ref="A3:J3"/>
    <mergeCell ref="A32:J32"/>
    <mergeCell ref="A31:J31"/>
    <mergeCell ref="G6:J6"/>
    <mergeCell ref="A4:J4"/>
    <mergeCell ref="A2:J2"/>
    <mergeCell ref="A5:J5"/>
    <mergeCell ref="B6:E6"/>
  </mergeCells>
  <phoneticPr fontId="1" type="noConversion"/>
  <pageMargins left="1.05" right="1.05" top="0.5" bottom="0.25"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42</vt:i4>
      </vt:variant>
    </vt:vector>
  </HeadingPairs>
  <TitlesOfParts>
    <vt:vector size="85" baseType="lpstr">
      <vt:lpstr>1.Nativity</vt:lpstr>
      <vt:lpstr>2.ChangeNativity</vt:lpstr>
      <vt:lpstr>3.Region</vt:lpstr>
      <vt:lpstr>4.Change Region</vt:lpstr>
      <vt:lpstr>5.Origin</vt:lpstr>
      <vt:lpstr>6.Race&amp;Ethnicity</vt:lpstr>
      <vt:lpstr>7.RaceSelf-Id</vt:lpstr>
      <vt:lpstr>8.PdArrival</vt:lpstr>
      <vt:lpstr>9.Sex&amp;Age</vt:lpstr>
      <vt:lpstr>9a.Age-Sex Pyramids</vt:lpstr>
      <vt:lpstr>10.MedianAge</vt:lpstr>
      <vt:lpstr>11.State</vt:lpstr>
      <vt:lpstr>12.ChangeStateShare</vt:lpstr>
      <vt:lpstr>13. StatebyBirth#</vt:lpstr>
      <vt:lpstr>13a.StatebyBirth%</vt:lpstr>
      <vt:lpstr>14.MarStat</vt:lpstr>
      <vt:lpstr>15.Births</vt:lpstr>
      <vt:lpstr>16.UnmarriedBirth</vt:lpstr>
      <vt:lpstr>17.HouseholdType(p)</vt:lpstr>
      <vt:lpstr>18.HouseholdType(hhld)</vt:lpstr>
      <vt:lpstr>19.FamilySize</vt:lpstr>
      <vt:lpstr>20.ChildrenLiving</vt:lpstr>
      <vt:lpstr>21.English</vt:lpstr>
      <vt:lpstr>22.Eng.DateofArr.</vt:lpstr>
      <vt:lpstr>23.EducAttain</vt:lpstr>
      <vt:lpstr>24.SchoolEnrollment</vt:lpstr>
      <vt:lpstr>25.Dropout</vt:lpstr>
      <vt:lpstr>26.CollegeEnrollment</vt:lpstr>
      <vt:lpstr>27.Occupation</vt:lpstr>
      <vt:lpstr>28.Det.Occupation</vt:lpstr>
      <vt:lpstr>29.Industry</vt:lpstr>
      <vt:lpstr>30.Det.Industry</vt:lpstr>
      <vt:lpstr>31.Earnings</vt:lpstr>
      <vt:lpstr>32.MedEarnings</vt:lpstr>
      <vt:lpstr>33.FTYREarnings</vt:lpstr>
      <vt:lpstr>34.FTYRMedEarnings</vt:lpstr>
      <vt:lpstr>35.HHldIncDist</vt:lpstr>
      <vt:lpstr>36.MedHHInc</vt:lpstr>
      <vt:lpstr>37.Poverty</vt:lpstr>
      <vt:lpstr>38.HealthInsurance</vt:lpstr>
      <vt:lpstr>39.Homeownership</vt:lpstr>
      <vt:lpstr>40.FBHomeownership</vt:lpstr>
      <vt:lpstr>Sheet1</vt:lpstr>
      <vt:lpstr>'1.Nativity'!Print_Area</vt:lpstr>
      <vt:lpstr>'10.MedianAge'!Print_Area</vt:lpstr>
      <vt:lpstr>'11.State'!Print_Area</vt:lpstr>
      <vt:lpstr>'12.ChangeStateShare'!Print_Area</vt:lpstr>
      <vt:lpstr>'13. StatebyBirth#'!Print_Area</vt:lpstr>
      <vt:lpstr>'13a.StatebyBirth%'!Print_Area</vt:lpstr>
      <vt:lpstr>'14.MarStat'!Print_Area</vt:lpstr>
      <vt:lpstr>'15.Births'!Print_Area</vt:lpstr>
      <vt:lpstr>'16.UnmarriedBirth'!Print_Area</vt:lpstr>
      <vt:lpstr>'17.HouseholdType(p)'!Print_Area</vt:lpstr>
      <vt:lpstr>'18.HouseholdType(hhld)'!Print_Area</vt:lpstr>
      <vt:lpstr>'19.FamilySize'!Print_Area</vt:lpstr>
      <vt:lpstr>'2.ChangeNativity'!Print_Area</vt:lpstr>
      <vt:lpstr>'20.ChildrenLiving'!Print_Area</vt:lpstr>
      <vt:lpstr>'21.English'!Print_Area</vt:lpstr>
      <vt:lpstr>'22.Eng.DateofArr.'!Print_Area</vt:lpstr>
      <vt:lpstr>'23.EducAttain'!Print_Area</vt:lpstr>
      <vt:lpstr>'24.SchoolEnrollment'!Print_Area</vt:lpstr>
      <vt:lpstr>'25.Dropout'!Print_Area</vt:lpstr>
      <vt:lpstr>'26.CollegeEnrollment'!Print_Area</vt:lpstr>
      <vt:lpstr>'27.Occupation'!Print_Area</vt:lpstr>
      <vt:lpstr>'28.Det.Occupation'!Print_Area</vt:lpstr>
      <vt:lpstr>'29.Industry'!Print_Area</vt:lpstr>
      <vt:lpstr>'3.Region'!Print_Area</vt:lpstr>
      <vt:lpstr>'30.Det.Industry'!Print_Area</vt:lpstr>
      <vt:lpstr>'31.Earnings'!Print_Area</vt:lpstr>
      <vt:lpstr>'32.MedEarnings'!Print_Area</vt:lpstr>
      <vt:lpstr>'33.FTYREarnings'!Print_Area</vt:lpstr>
      <vt:lpstr>'34.FTYRMedEarnings'!Print_Area</vt:lpstr>
      <vt:lpstr>'35.HHldIncDist'!Print_Area</vt:lpstr>
      <vt:lpstr>'36.MedHHInc'!Print_Area</vt:lpstr>
      <vt:lpstr>'37.Poverty'!Print_Area</vt:lpstr>
      <vt:lpstr>'38.HealthInsurance'!Print_Area</vt:lpstr>
      <vt:lpstr>'39.Homeownership'!Print_Area</vt:lpstr>
      <vt:lpstr>'4.Change Region'!Print_Area</vt:lpstr>
      <vt:lpstr>'40.FBHomeownership'!Print_Area</vt:lpstr>
      <vt:lpstr>'5.Origin'!Print_Area</vt:lpstr>
      <vt:lpstr>'6.Race&amp;Ethnicity'!Print_Area</vt:lpstr>
      <vt:lpstr>'7.RaceSelf-Id'!Print_Area</vt:lpstr>
      <vt:lpstr>'8.PdArrival'!Print_Area</vt:lpstr>
      <vt:lpstr>'9.Sex&amp;Age'!Print_Area</vt:lpstr>
      <vt:lpstr>'9a.Age-Sex Pyramids'!Print_Area</vt:lpstr>
    </vt:vector>
  </TitlesOfParts>
  <Company>Pew Hispanic Center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rfry</dc:creator>
  <cp:lastModifiedBy>msuh</cp:lastModifiedBy>
  <cp:lastPrinted>2012-07-19T19:43:41Z</cp:lastPrinted>
  <dcterms:created xsi:type="dcterms:W3CDTF">2006-09-05T16:50:23Z</dcterms:created>
  <dcterms:modified xsi:type="dcterms:W3CDTF">2013-09-10T19:56:37Z</dcterms:modified>
</cp:coreProperties>
</file>